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dpontoise-my.sharepoint.com/personal/l_delattre_catholique95_fr/Documents/Bureau/"/>
    </mc:Choice>
  </mc:AlternateContent>
  <xr:revisionPtr revIDLastSave="0" documentId="8_{46521FD1-FB10-4ADA-A890-A3F375DB6F18}" xr6:coauthVersionLast="47" xr6:coauthVersionMax="47" xr10:uidLastSave="{00000000-0000-0000-0000-000000000000}"/>
  <bookViews>
    <workbookView xWindow="-108" yWindow="-108" windowWidth="23256" windowHeight="12456" xr2:uid="{00000000-000D-0000-FFFF-FFFF00000000}"/>
  </bookViews>
  <sheets>
    <sheet name="Feuil1" sheetId="1" r:id="rId1"/>
    <sheet name="Inter" sheetId="2" state="hidden" r:id="rId2"/>
    <sheet name="Inter2" sheetId="3" state="hidden" r:id="rId3"/>
    <sheet name="Inter3" sheetId="4" state="hidden" r:id="rId4"/>
    <sheet name="Feuil2" sheetId="5" state="hidden" r:id="rId5"/>
    <sheet name="Feuil3"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E9E1FY/OtTL6xMRAdKXO06biS4RNeQoiWRhOqqmFre4="/>
    </ext>
  </extLst>
</workbook>
</file>

<file path=xl/calcChain.xml><?xml version="1.0" encoding="utf-8"?>
<calcChain xmlns="http://schemas.openxmlformats.org/spreadsheetml/2006/main">
  <c r="L101" i="5" l="1"/>
  <c r="J101" i="5"/>
  <c r="L100" i="5"/>
  <c r="J100" i="5"/>
  <c r="L99" i="5"/>
  <c r="J99" i="5"/>
  <c r="L98" i="5"/>
  <c r="J98" i="5"/>
  <c r="L97" i="5"/>
  <c r="J97" i="5"/>
  <c r="L96" i="5"/>
  <c r="J96" i="5"/>
  <c r="L95" i="5"/>
  <c r="J95" i="5"/>
  <c r="L94" i="5"/>
  <c r="J94" i="5"/>
  <c r="L93" i="5"/>
  <c r="J93" i="5"/>
  <c r="L92" i="5"/>
  <c r="J92" i="5"/>
  <c r="L91" i="5"/>
  <c r="J91" i="5"/>
  <c r="L90" i="5"/>
  <c r="J90" i="5"/>
  <c r="L89" i="5"/>
  <c r="J89" i="5"/>
  <c r="L88" i="5"/>
  <c r="J88" i="5"/>
  <c r="L87" i="5"/>
  <c r="J87" i="5"/>
  <c r="L86" i="5"/>
  <c r="J86" i="5"/>
  <c r="L85" i="5"/>
  <c r="J85" i="5"/>
  <c r="L84" i="5"/>
  <c r="J84" i="5"/>
  <c r="L83" i="5"/>
  <c r="J83" i="5"/>
  <c r="L82" i="5"/>
  <c r="J82" i="5"/>
  <c r="L81" i="5"/>
  <c r="J81" i="5"/>
  <c r="L80" i="5"/>
  <c r="J80" i="5"/>
  <c r="L79" i="5"/>
  <c r="J79" i="5"/>
  <c r="L78" i="5"/>
  <c r="J78" i="5"/>
  <c r="L77" i="5"/>
  <c r="J77" i="5"/>
  <c r="L76" i="5"/>
  <c r="J76" i="5"/>
  <c r="L75" i="5"/>
  <c r="J75" i="5"/>
  <c r="L74" i="5"/>
  <c r="J74" i="5"/>
  <c r="L73" i="5"/>
  <c r="J73" i="5"/>
  <c r="L72" i="5"/>
  <c r="J72" i="5"/>
  <c r="L71" i="5"/>
  <c r="J71" i="5"/>
  <c r="L70" i="5"/>
  <c r="J70" i="5"/>
  <c r="L69" i="5"/>
  <c r="J69" i="5"/>
  <c r="L68" i="5"/>
  <c r="J68" i="5"/>
  <c r="L67" i="5"/>
  <c r="J67" i="5"/>
  <c r="L66" i="5"/>
  <c r="J66" i="5"/>
  <c r="L65" i="5"/>
  <c r="J65" i="5"/>
  <c r="L64" i="5"/>
  <c r="J64" i="5"/>
  <c r="L63" i="5"/>
  <c r="J63" i="5"/>
  <c r="L62" i="5"/>
  <c r="J62" i="5"/>
  <c r="L61" i="5"/>
  <c r="J61" i="5"/>
  <c r="L60" i="5"/>
  <c r="J60" i="5"/>
  <c r="L59" i="5"/>
  <c r="J59" i="5"/>
  <c r="L58" i="5"/>
  <c r="J58" i="5"/>
  <c r="L57" i="5"/>
  <c r="J57" i="5"/>
  <c r="L56" i="5"/>
  <c r="J56" i="5"/>
  <c r="L55" i="5"/>
  <c r="J55" i="5"/>
  <c r="L54" i="5"/>
  <c r="J54" i="5"/>
  <c r="L53" i="5"/>
  <c r="J53" i="5"/>
  <c r="L52" i="5"/>
  <c r="J52" i="5"/>
  <c r="L51" i="5"/>
  <c r="J51" i="5"/>
  <c r="L50" i="5"/>
  <c r="J50" i="5"/>
  <c r="L49" i="5"/>
  <c r="J49" i="5"/>
  <c r="L48" i="5"/>
  <c r="J48" i="5"/>
  <c r="L47" i="5"/>
  <c r="J47" i="5"/>
  <c r="L46" i="5"/>
  <c r="J46" i="5"/>
  <c r="L45" i="5"/>
  <c r="J45" i="5"/>
  <c r="L44" i="5"/>
  <c r="J44" i="5"/>
  <c r="L43" i="5"/>
  <c r="J43" i="5"/>
  <c r="L42" i="5"/>
  <c r="J42" i="5"/>
  <c r="L41" i="5"/>
  <c r="J41" i="5"/>
  <c r="L40" i="5"/>
  <c r="J40" i="5"/>
  <c r="L39" i="5"/>
  <c r="J39" i="5"/>
  <c r="L38" i="5"/>
  <c r="J38" i="5"/>
  <c r="L37" i="5"/>
  <c r="J37" i="5"/>
  <c r="L36" i="5"/>
  <c r="J36" i="5"/>
  <c r="L35" i="5"/>
  <c r="J35" i="5"/>
  <c r="L34" i="5"/>
  <c r="J34" i="5"/>
  <c r="L33" i="5"/>
  <c r="J33" i="5"/>
  <c r="L32" i="5"/>
  <c r="J32" i="5"/>
  <c r="L31" i="5"/>
  <c r="J31" i="5"/>
  <c r="L30" i="5"/>
  <c r="J30" i="5"/>
  <c r="L29" i="5"/>
  <c r="J29" i="5"/>
  <c r="L28" i="5"/>
  <c r="J28" i="5"/>
  <c r="L27" i="5"/>
  <c r="J27" i="5"/>
  <c r="L26" i="5"/>
  <c r="J26" i="5"/>
  <c r="L25" i="5"/>
  <c r="J25" i="5"/>
  <c r="L24" i="5"/>
  <c r="J24" i="5"/>
  <c r="L23" i="5"/>
  <c r="J23" i="5"/>
  <c r="L22" i="5"/>
  <c r="J22" i="5"/>
  <c r="L21" i="5"/>
  <c r="J21" i="5"/>
  <c r="L20" i="5"/>
  <c r="J20" i="5"/>
  <c r="L19" i="5"/>
  <c r="J19" i="5"/>
  <c r="L18" i="5"/>
  <c r="J18" i="5"/>
  <c r="L17" i="5"/>
  <c r="J17" i="5"/>
  <c r="L16" i="5"/>
  <c r="J16" i="5"/>
  <c r="L15" i="5"/>
  <c r="J15" i="5"/>
  <c r="M14" i="5"/>
  <c r="L14" i="5"/>
  <c r="J14" i="5"/>
  <c r="M13" i="5"/>
  <c r="L13" i="5"/>
  <c r="J13" i="5"/>
  <c r="M12" i="5"/>
  <c r="L12" i="5"/>
  <c r="J12" i="5"/>
  <c r="M11" i="5"/>
  <c r="L11" i="5"/>
  <c r="J11" i="5"/>
  <c r="M10" i="5"/>
  <c r="L10" i="5"/>
  <c r="J10" i="5"/>
  <c r="M9" i="5"/>
  <c r="L9" i="5"/>
  <c r="J9" i="5"/>
  <c r="M8" i="5"/>
  <c r="L8" i="5"/>
  <c r="J8" i="5"/>
  <c r="M7" i="5"/>
  <c r="L7" i="5"/>
  <c r="J7" i="5"/>
  <c r="M6" i="5"/>
  <c r="L6" i="5"/>
  <c r="J6" i="5"/>
  <c r="M5" i="5"/>
  <c r="L5" i="5"/>
  <c r="J5" i="5"/>
  <c r="M4" i="5"/>
  <c r="L4" i="5"/>
  <c r="J4" i="5"/>
  <c r="M3" i="5"/>
  <c r="L3" i="5"/>
  <c r="J3" i="5"/>
  <c r="M2" i="5"/>
  <c r="L2" i="5"/>
  <c r="J2" i="5"/>
  <c r="A15" i="3"/>
  <c r="B13" i="3"/>
  <c r="C13" i="3" s="1"/>
  <c r="A13" i="3"/>
  <c r="A12" i="3"/>
  <c r="B12" i="3" s="1"/>
  <c r="C12" i="3" s="1"/>
  <c r="A11" i="3"/>
  <c r="B11" i="3" s="1"/>
  <c r="C11" i="3" s="1"/>
  <c r="A10" i="3"/>
  <c r="B10" i="3" s="1"/>
  <c r="A9" i="3"/>
  <c r="B9" i="3" s="1"/>
  <c r="E4" i="3"/>
  <c r="E5" i="3" s="1"/>
  <c r="D4" i="3"/>
  <c r="D5" i="3" s="1"/>
  <c r="C4" i="3"/>
  <c r="C5" i="3" s="1"/>
  <c r="B4" i="3"/>
  <c r="B5" i="3" s="1"/>
  <c r="A4" i="3"/>
  <c r="A5" i="3" s="1"/>
  <c r="A1" i="3"/>
  <c r="Z107" i="2"/>
  <c r="Z106" i="2"/>
  <c r="J105" i="2"/>
  <c r="A105" i="2"/>
  <c r="R100" i="2"/>
  <c r="P100" i="2"/>
  <c r="O100" i="2"/>
  <c r="J100" i="2"/>
  <c r="I100" i="2"/>
  <c r="I101" i="5" s="1"/>
  <c r="F100" i="2"/>
  <c r="G100" i="2" s="1"/>
  <c r="H100" i="2" s="1"/>
  <c r="C100" i="2"/>
  <c r="D100" i="2" s="1"/>
  <c r="E100" i="2" s="1"/>
  <c r="B100" i="2"/>
  <c r="A100" i="2"/>
  <c r="U99" i="2"/>
  <c r="T99" i="2"/>
  <c r="S99" i="2"/>
  <c r="Q99" i="2"/>
  <c r="M99" i="2"/>
  <c r="K99" i="2"/>
  <c r="J99" i="2"/>
  <c r="A99" i="2"/>
  <c r="W98" i="2"/>
  <c r="K99" i="5" s="1"/>
  <c r="U98" i="2"/>
  <c r="T98" i="2"/>
  <c r="S98" i="2"/>
  <c r="Q98" i="2"/>
  <c r="P98" i="2"/>
  <c r="O98" i="2"/>
  <c r="N98" i="2"/>
  <c r="M98" i="2"/>
  <c r="L98" i="2"/>
  <c r="K98" i="2"/>
  <c r="J98" i="2"/>
  <c r="R98" i="2" s="1"/>
  <c r="I98" i="2"/>
  <c r="I99" i="5" s="1"/>
  <c r="H98" i="2"/>
  <c r="G98" i="2"/>
  <c r="F98" i="2"/>
  <c r="C98" i="2"/>
  <c r="D98" i="2" s="1"/>
  <c r="E98" i="2" s="1"/>
  <c r="A98" i="2"/>
  <c r="W97" i="2"/>
  <c r="K98" i="5" s="1"/>
  <c r="T97" i="2"/>
  <c r="R97" i="2"/>
  <c r="Q97" i="2"/>
  <c r="P97" i="2"/>
  <c r="O97" i="2"/>
  <c r="N97" i="2"/>
  <c r="L97" i="2"/>
  <c r="K97" i="2"/>
  <c r="J97" i="2"/>
  <c r="I97" i="2"/>
  <c r="I98" i="5" s="1"/>
  <c r="G97" i="2"/>
  <c r="H97" i="2" s="1"/>
  <c r="F97" i="2"/>
  <c r="C97" i="2"/>
  <c r="D97" i="2" s="1"/>
  <c r="E97" i="2" s="1"/>
  <c r="B97" i="2"/>
  <c r="A97" i="2"/>
  <c r="W96" i="2"/>
  <c r="K97" i="5" s="1"/>
  <c r="U96" i="2"/>
  <c r="T96" i="2"/>
  <c r="R96" i="2"/>
  <c r="Q96" i="2"/>
  <c r="O96" i="2"/>
  <c r="N96" i="2"/>
  <c r="M96" i="2"/>
  <c r="L96" i="2"/>
  <c r="K96" i="2"/>
  <c r="J96" i="2"/>
  <c r="P96" i="2" s="1"/>
  <c r="I96" i="2"/>
  <c r="I97" i="5" s="1"/>
  <c r="F96" i="2"/>
  <c r="G96" i="2" s="1"/>
  <c r="H96" i="2" s="1"/>
  <c r="C96" i="2"/>
  <c r="D96" i="2" s="1"/>
  <c r="E96" i="2" s="1"/>
  <c r="B96" i="2"/>
  <c r="A96" i="2"/>
  <c r="U95" i="2"/>
  <c r="T95" i="2"/>
  <c r="Q95" i="2"/>
  <c r="P95" i="2"/>
  <c r="O95" i="2"/>
  <c r="J95" i="2"/>
  <c r="F95" i="2"/>
  <c r="G95" i="2" s="1"/>
  <c r="H95" i="2" s="1"/>
  <c r="B95" i="2"/>
  <c r="A95" i="2"/>
  <c r="T94" i="2"/>
  <c r="J94" i="2"/>
  <c r="A94" i="2"/>
  <c r="W93" i="2"/>
  <c r="K94" i="5" s="1"/>
  <c r="J93" i="2"/>
  <c r="G93" i="2"/>
  <c r="H93" i="2" s="1"/>
  <c r="F93" i="2"/>
  <c r="C93" i="2"/>
  <c r="D93" i="2" s="1"/>
  <c r="E93" i="2" s="1"/>
  <c r="B93" i="2"/>
  <c r="A93" i="2"/>
  <c r="U92" i="2"/>
  <c r="S92" i="2"/>
  <c r="Q92" i="2"/>
  <c r="P92" i="2"/>
  <c r="O92" i="2"/>
  <c r="M92" i="2"/>
  <c r="K92" i="2"/>
  <c r="J92" i="2"/>
  <c r="A92" i="2"/>
  <c r="T91" i="2"/>
  <c r="S91" i="2"/>
  <c r="Q91" i="2"/>
  <c r="P91" i="2"/>
  <c r="N91" i="2"/>
  <c r="J91" i="2"/>
  <c r="F91" i="2"/>
  <c r="G91" i="2" s="1"/>
  <c r="H91" i="2" s="1"/>
  <c r="C91" i="2"/>
  <c r="D91" i="2" s="1"/>
  <c r="E91" i="2" s="1"/>
  <c r="B91" i="2"/>
  <c r="A91" i="2"/>
  <c r="U90" i="2"/>
  <c r="T90" i="2"/>
  <c r="S90" i="2"/>
  <c r="Q90" i="2"/>
  <c r="P90" i="2"/>
  <c r="O90" i="2"/>
  <c r="N90" i="2"/>
  <c r="M90" i="2"/>
  <c r="L90" i="2"/>
  <c r="K90" i="2"/>
  <c r="J90" i="2"/>
  <c r="R90" i="2" s="1"/>
  <c r="A90" i="2"/>
  <c r="T89" i="2"/>
  <c r="S89" i="2"/>
  <c r="Q89" i="2"/>
  <c r="P89" i="2"/>
  <c r="O89" i="2"/>
  <c r="N89" i="2"/>
  <c r="M89" i="2"/>
  <c r="L89" i="2"/>
  <c r="K89" i="2"/>
  <c r="J89" i="2"/>
  <c r="U89" i="2" s="1"/>
  <c r="A89" i="2"/>
  <c r="S88" i="2"/>
  <c r="Q88" i="2"/>
  <c r="J88" i="2"/>
  <c r="A88" i="2"/>
  <c r="R87" i="2"/>
  <c r="J87" i="2"/>
  <c r="A87" i="2"/>
  <c r="U86" i="2"/>
  <c r="R86" i="2"/>
  <c r="Q86" i="2"/>
  <c r="P86" i="2"/>
  <c r="L86" i="2"/>
  <c r="J86" i="2"/>
  <c r="I86" i="2"/>
  <c r="I87" i="5" s="1"/>
  <c r="B86" i="2"/>
  <c r="A86" i="2"/>
  <c r="T85" i="2"/>
  <c r="R85" i="2"/>
  <c r="Q85" i="2"/>
  <c r="P85" i="2"/>
  <c r="K85" i="2"/>
  <c r="J85" i="2"/>
  <c r="N85" i="2" s="1"/>
  <c r="I85" i="2"/>
  <c r="I86" i="5" s="1"/>
  <c r="B85" i="2"/>
  <c r="A85" i="2"/>
  <c r="W84" i="2"/>
  <c r="K85" i="5" s="1"/>
  <c r="T84" i="2"/>
  <c r="R84" i="2"/>
  <c r="P84" i="2"/>
  <c r="O84" i="2"/>
  <c r="K84" i="2"/>
  <c r="J84" i="2"/>
  <c r="Q84" i="2" s="1"/>
  <c r="H84" i="2"/>
  <c r="G84" i="2"/>
  <c r="F84" i="2"/>
  <c r="C84" i="2"/>
  <c r="D84" i="2" s="1"/>
  <c r="E84" i="2" s="1"/>
  <c r="B84" i="2"/>
  <c r="A84" i="2"/>
  <c r="U83" i="2"/>
  <c r="S83" i="2"/>
  <c r="R83" i="2"/>
  <c r="Q83" i="2"/>
  <c r="P83" i="2"/>
  <c r="K83" i="2"/>
  <c r="J83" i="2"/>
  <c r="I83" i="2"/>
  <c r="I84" i="5" s="1"/>
  <c r="B83" i="2"/>
  <c r="A83" i="2"/>
  <c r="T82" i="2"/>
  <c r="Q82" i="2"/>
  <c r="J82" i="2"/>
  <c r="A82" i="2"/>
  <c r="U81" i="2"/>
  <c r="T81" i="2"/>
  <c r="S81" i="2"/>
  <c r="Q81" i="2"/>
  <c r="P81" i="2"/>
  <c r="O81" i="2"/>
  <c r="N81" i="2"/>
  <c r="M81" i="2"/>
  <c r="L81" i="2"/>
  <c r="K81" i="2"/>
  <c r="V81" i="2" s="1"/>
  <c r="X81" i="2" s="1"/>
  <c r="AA81" i="2" s="1"/>
  <c r="J81" i="2"/>
  <c r="R81" i="2" s="1"/>
  <c r="C81" i="2"/>
  <c r="D81" i="2" s="1"/>
  <c r="E81" i="2" s="1"/>
  <c r="A81" i="2"/>
  <c r="S80" i="2"/>
  <c r="Q80" i="2"/>
  <c r="P80" i="2"/>
  <c r="J80" i="2"/>
  <c r="A80" i="2"/>
  <c r="T79" i="2"/>
  <c r="S79" i="2"/>
  <c r="R79" i="2"/>
  <c r="Q79" i="2"/>
  <c r="O79" i="2"/>
  <c r="K79" i="2"/>
  <c r="J79" i="2"/>
  <c r="I79" i="2"/>
  <c r="I80" i="5" s="1"/>
  <c r="B79" i="2"/>
  <c r="A79" i="2"/>
  <c r="T78" i="2"/>
  <c r="P78" i="2"/>
  <c r="J78" i="2"/>
  <c r="I78" i="2"/>
  <c r="I79" i="5" s="1"/>
  <c r="G78" i="2"/>
  <c r="H78" i="2" s="1"/>
  <c r="F78" i="2"/>
  <c r="A78" i="2"/>
  <c r="R77" i="2"/>
  <c r="O77" i="2"/>
  <c r="J77" i="2"/>
  <c r="I77" i="2"/>
  <c r="I78" i="5" s="1"/>
  <c r="A77" i="2"/>
  <c r="W76" i="2"/>
  <c r="K77" i="5" s="1"/>
  <c r="J76" i="2"/>
  <c r="G76" i="2"/>
  <c r="H76" i="2" s="1"/>
  <c r="F76" i="2"/>
  <c r="E76" i="2"/>
  <c r="D76" i="2"/>
  <c r="C76" i="2"/>
  <c r="B76" i="2"/>
  <c r="A76" i="2"/>
  <c r="J75" i="2"/>
  <c r="I75" i="2"/>
  <c r="I76" i="5" s="1"/>
  <c r="G75" i="2"/>
  <c r="H75" i="2" s="1"/>
  <c r="F75" i="2"/>
  <c r="A75" i="2"/>
  <c r="R74" i="2"/>
  <c r="N74" i="2"/>
  <c r="J74" i="2"/>
  <c r="I74" i="2"/>
  <c r="I75" i="5" s="1"/>
  <c r="A74" i="2"/>
  <c r="U73" i="2"/>
  <c r="T73" i="2"/>
  <c r="S73" i="2"/>
  <c r="Q73" i="2"/>
  <c r="P73" i="2"/>
  <c r="O73" i="2"/>
  <c r="N73" i="2"/>
  <c r="M73" i="2"/>
  <c r="L73" i="2"/>
  <c r="K73" i="2"/>
  <c r="J73" i="2"/>
  <c r="R73" i="2" s="1"/>
  <c r="A73" i="2"/>
  <c r="S72" i="2"/>
  <c r="R72" i="2"/>
  <c r="Q72" i="2"/>
  <c r="P72" i="2"/>
  <c r="O72" i="2"/>
  <c r="J72" i="2"/>
  <c r="A72" i="2"/>
  <c r="S71" i="2"/>
  <c r="R71" i="2"/>
  <c r="Q71" i="2"/>
  <c r="M71" i="2"/>
  <c r="K71" i="2"/>
  <c r="J71" i="2"/>
  <c r="T71" i="2" s="1"/>
  <c r="I71" i="2"/>
  <c r="I72" i="5" s="1"/>
  <c r="C71" i="2"/>
  <c r="D71" i="2" s="1"/>
  <c r="E71" i="2" s="1"/>
  <c r="B71" i="2"/>
  <c r="A71" i="2"/>
  <c r="W70" i="2"/>
  <c r="K71" i="5" s="1"/>
  <c r="U70" i="2"/>
  <c r="T70" i="2"/>
  <c r="S70" i="2"/>
  <c r="Q70" i="2"/>
  <c r="P70" i="2"/>
  <c r="O70" i="2"/>
  <c r="N70" i="2"/>
  <c r="M70" i="2"/>
  <c r="L70" i="2"/>
  <c r="K70" i="2"/>
  <c r="J70" i="2"/>
  <c r="R70" i="2" s="1"/>
  <c r="F70" i="2"/>
  <c r="G70" i="2" s="1"/>
  <c r="H70" i="2" s="1"/>
  <c r="A70" i="2"/>
  <c r="W69" i="2"/>
  <c r="K70" i="5" s="1"/>
  <c r="S69" i="2"/>
  <c r="R69" i="2"/>
  <c r="Q69" i="2"/>
  <c r="P69" i="2"/>
  <c r="O69" i="2"/>
  <c r="K69" i="2"/>
  <c r="J69" i="2"/>
  <c r="I69" i="2"/>
  <c r="I70" i="5" s="1"/>
  <c r="A69" i="2"/>
  <c r="S68" i="2"/>
  <c r="N68" i="2"/>
  <c r="M68" i="2"/>
  <c r="K68" i="2"/>
  <c r="J68" i="2"/>
  <c r="T68" i="2" s="1"/>
  <c r="F68" i="2"/>
  <c r="G68" i="2" s="1"/>
  <c r="H68" i="2" s="1"/>
  <c r="C68" i="2"/>
  <c r="D68" i="2" s="1"/>
  <c r="E68" i="2" s="1"/>
  <c r="B68" i="2"/>
  <c r="A68" i="2"/>
  <c r="U67" i="2"/>
  <c r="Q67" i="2"/>
  <c r="P67" i="2"/>
  <c r="O67" i="2"/>
  <c r="N67" i="2"/>
  <c r="M67" i="2"/>
  <c r="J67" i="2"/>
  <c r="T67" i="2" s="1"/>
  <c r="I67" i="2"/>
  <c r="I68" i="5" s="1"/>
  <c r="A67" i="2"/>
  <c r="T66" i="2"/>
  <c r="S66" i="2"/>
  <c r="Q66" i="2"/>
  <c r="P66" i="2"/>
  <c r="L66" i="2"/>
  <c r="K66" i="2"/>
  <c r="J66" i="2"/>
  <c r="I66" i="2"/>
  <c r="I67" i="5" s="1"/>
  <c r="A66" i="2"/>
  <c r="W65" i="2"/>
  <c r="K66" i="5" s="1"/>
  <c r="U65" i="2"/>
  <c r="T65" i="2"/>
  <c r="S65" i="2"/>
  <c r="O65" i="2"/>
  <c r="N65" i="2"/>
  <c r="M65" i="2"/>
  <c r="L65" i="2"/>
  <c r="K65" i="2"/>
  <c r="J65" i="2"/>
  <c r="R65" i="2" s="1"/>
  <c r="F65" i="2"/>
  <c r="G65" i="2" s="1"/>
  <c r="H65" i="2" s="1"/>
  <c r="D65" i="2"/>
  <c r="E65" i="2" s="1"/>
  <c r="C65" i="2"/>
  <c r="B65" i="2"/>
  <c r="A65" i="2"/>
  <c r="J64" i="2"/>
  <c r="U64" i="2" s="1"/>
  <c r="I64" i="2"/>
  <c r="I65" i="5" s="1"/>
  <c r="C64" i="2"/>
  <c r="D64" i="2" s="1"/>
  <c r="E64" i="2" s="1"/>
  <c r="A64" i="2"/>
  <c r="W64" i="2" s="1"/>
  <c r="K65" i="5" s="1"/>
  <c r="T63" i="2"/>
  <c r="S63" i="2"/>
  <c r="R63" i="2"/>
  <c r="P63" i="2"/>
  <c r="M63" i="2"/>
  <c r="L63" i="2"/>
  <c r="K63" i="2"/>
  <c r="J63" i="2"/>
  <c r="A63" i="2"/>
  <c r="U62" i="2"/>
  <c r="T62" i="2"/>
  <c r="S62" i="2"/>
  <c r="Q62" i="2"/>
  <c r="P62" i="2"/>
  <c r="O62" i="2"/>
  <c r="N62" i="2"/>
  <c r="M62" i="2"/>
  <c r="L62" i="2"/>
  <c r="V62" i="2" s="1"/>
  <c r="K62" i="2"/>
  <c r="J62" i="2"/>
  <c r="R62" i="2" s="1"/>
  <c r="I62" i="2"/>
  <c r="I63" i="5" s="1"/>
  <c r="F62" i="2"/>
  <c r="G62" i="2" s="1"/>
  <c r="H62" i="2" s="1"/>
  <c r="C62" i="2"/>
  <c r="D62" i="2" s="1"/>
  <c r="E62" i="2" s="1"/>
  <c r="A62" i="2"/>
  <c r="W61" i="2"/>
  <c r="K62" i="5" s="1"/>
  <c r="S61" i="2"/>
  <c r="N61" i="2"/>
  <c r="L61" i="2"/>
  <c r="J61" i="2"/>
  <c r="R61" i="2" s="1"/>
  <c r="I61" i="2"/>
  <c r="I62" i="5" s="1"/>
  <c r="F61" i="2"/>
  <c r="G61" i="2" s="1"/>
  <c r="H61" i="2" s="1"/>
  <c r="C61" i="2"/>
  <c r="D61" i="2" s="1"/>
  <c r="E61" i="2" s="1"/>
  <c r="B61" i="2"/>
  <c r="A61" i="2"/>
  <c r="S60" i="2"/>
  <c r="J60" i="2"/>
  <c r="I60" i="2"/>
  <c r="I61" i="5" s="1"/>
  <c r="B60" i="2"/>
  <c r="A60" i="2"/>
  <c r="O59" i="2"/>
  <c r="N59" i="2"/>
  <c r="J59" i="2"/>
  <c r="T59" i="2" s="1"/>
  <c r="A59" i="2"/>
  <c r="I59" i="2" s="1"/>
  <c r="I60" i="5" s="1"/>
  <c r="U58" i="2"/>
  <c r="T58" i="2"/>
  <c r="J58" i="2"/>
  <c r="A58" i="2"/>
  <c r="W57" i="2"/>
  <c r="K58" i="5" s="1"/>
  <c r="R57" i="2"/>
  <c r="P57" i="2"/>
  <c r="M57" i="2"/>
  <c r="L57" i="2"/>
  <c r="J57" i="2"/>
  <c r="S57" i="2" s="1"/>
  <c r="G57" i="2"/>
  <c r="H57" i="2" s="1"/>
  <c r="F57" i="2"/>
  <c r="D57" i="2"/>
  <c r="E57" i="2" s="1"/>
  <c r="C57" i="2"/>
  <c r="B57" i="2"/>
  <c r="A57" i="2"/>
  <c r="W56" i="2"/>
  <c r="K57" i="5" s="1"/>
  <c r="U56" i="2"/>
  <c r="P56" i="2"/>
  <c r="O56" i="2"/>
  <c r="M56" i="2"/>
  <c r="L56" i="2"/>
  <c r="J56" i="2"/>
  <c r="Q56" i="2" s="1"/>
  <c r="G56" i="2"/>
  <c r="H56" i="2" s="1"/>
  <c r="F56" i="2"/>
  <c r="C56" i="2"/>
  <c r="D56" i="2" s="1"/>
  <c r="E56" i="2" s="1"/>
  <c r="B56" i="2"/>
  <c r="A56" i="2"/>
  <c r="W55" i="2"/>
  <c r="K56" i="5" s="1"/>
  <c r="Q55" i="2"/>
  <c r="P55" i="2"/>
  <c r="N55" i="2"/>
  <c r="M55" i="2"/>
  <c r="J55" i="2"/>
  <c r="R55" i="2" s="1"/>
  <c r="C55" i="2"/>
  <c r="D55" i="2" s="1"/>
  <c r="E55" i="2" s="1"/>
  <c r="A55" i="2"/>
  <c r="I55" i="2" s="1"/>
  <c r="I56" i="5" s="1"/>
  <c r="U54" i="2"/>
  <c r="Q54" i="2"/>
  <c r="P54" i="2"/>
  <c r="M54" i="2"/>
  <c r="L54" i="2"/>
  <c r="J54" i="2"/>
  <c r="O54" i="2" s="1"/>
  <c r="H54" i="2"/>
  <c r="F54" i="2"/>
  <c r="G54" i="2" s="1"/>
  <c r="C54" i="2"/>
  <c r="D54" i="2" s="1"/>
  <c r="E54" i="2" s="1"/>
  <c r="A54" i="2"/>
  <c r="I54" i="2" s="1"/>
  <c r="I55" i="5" s="1"/>
  <c r="U53" i="2"/>
  <c r="T53" i="2"/>
  <c r="S53" i="2"/>
  <c r="Q53" i="2"/>
  <c r="P53" i="2"/>
  <c r="O53" i="2"/>
  <c r="N53" i="2"/>
  <c r="M53" i="2"/>
  <c r="L53" i="2"/>
  <c r="K53" i="2"/>
  <c r="J53" i="2"/>
  <c r="R53" i="2" s="1"/>
  <c r="A53" i="2"/>
  <c r="I53" i="2" s="1"/>
  <c r="I54" i="5" s="1"/>
  <c r="W52" i="2"/>
  <c r="K53" i="5" s="1"/>
  <c r="Q52" i="2"/>
  <c r="P52" i="2"/>
  <c r="N52" i="2"/>
  <c r="L52" i="2"/>
  <c r="J52" i="2"/>
  <c r="R52" i="2" s="1"/>
  <c r="C52" i="2"/>
  <c r="D52" i="2" s="1"/>
  <c r="E52" i="2" s="1"/>
  <c r="A52" i="2"/>
  <c r="I52" i="2" s="1"/>
  <c r="I53" i="5" s="1"/>
  <c r="U51" i="2"/>
  <c r="Q51" i="2"/>
  <c r="O51" i="2"/>
  <c r="M51" i="2"/>
  <c r="L51" i="2"/>
  <c r="J51" i="2"/>
  <c r="P51" i="2" s="1"/>
  <c r="G51" i="2"/>
  <c r="H51" i="2" s="1"/>
  <c r="F51" i="2"/>
  <c r="D51" i="2"/>
  <c r="E51" i="2" s="1"/>
  <c r="C51" i="2"/>
  <c r="A51" i="2"/>
  <c r="I51" i="2" s="1"/>
  <c r="I52" i="5" s="1"/>
  <c r="U50" i="2"/>
  <c r="R50" i="2"/>
  <c r="Q50" i="2"/>
  <c r="P50" i="2"/>
  <c r="O50" i="2"/>
  <c r="M50" i="2"/>
  <c r="L50" i="2"/>
  <c r="J50" i="2"/>
  <c r="I50" i="2"/>
  <c r="I51" i="5" s="1"/>
  <c r="F50" i="2"/>
  <c r="G50" i="2" s="1"/>
  <c r="H50" i="2" s="1"/>
  <c r="B50" i="2"/>
  <c r="A50" i="2"/>
  <c r="U49" i="2"/>
  <c r="T49" i="2"/>
  <c r="R49" i="2"/>
  <c r="Q49" i="2"/>
  <c r="P49" i="2"/>
  <c r="O49" i="2"/>
  <c r="L49" i="2"/>
  <c r="K49" i="2"/>
  <c r="J49" i="2"/>
  <c r="N49" i="2" s="1"/>
  <c r="F49" i="2"/>
  <c r="G49" i="2" s="1"/>
  <c r="H49" i="2" s="1"/>
  <c r="C49" i="2"/>
  <c r="D49" i="2" s="1"/>
  <c r="E49" i="2" s="1"/>
  <c r="A49" i="2"/>
  <c r="W48" i="2"/>
  <c r="K49" i="5" s="1"/>
  <c r="J48" i="2"/>
  <c r="I48" i="2"/>
  <c r="I49" i="5" s="1"/>
  <c r="G48" i="2"/>
  <c r="H48" i="2" s="1"/>
  <c r="F48" i="2"/>
  <c r="B48" i="2"/>
  <c r="A48" i="2"/>
  <c r="U47" i="2"/>
  <c r="T47" i="2"/>
  <c r="R47" i="2"/>
  <c r="M47" i="2"/>
  <c r="J47" i="2"/>
  <c r="I47" i="2"/>
  <c r="I48" i="5" s="1"/>
  <c r="B47" i="2"/>
  <c r="A47" i="2"/>
  <c r="W46" i="2"/>
  <c r="K47" i="5" s="1"/>
  <c r="U46" i="2"/>
  <c r="T46" i="2"/>
  <c r="P46" i="2"/>
  <c r="O46" i="2"/>
  <c r="M46" i="2"/>
  <c r="L46" i="2"/>
  <c r="J46" i="2"/>
  <c r="N46" i="2" s="1"/>
  <c r="B46" i="2"/>
  <c r="A46" i="2"/>
  <c r="W45" i="2"/>
  <c r="K46" i="5" s="1"/>
  <c r="R45" i="2"/>
  <c r="P45" i="2"/>
  <c r="O45" i="2"/>
  <c r="J45" i="2"/>
  <c r="S45" i="2" s="1"/>
  <c r="G45" i="2"/>
  <c r="H45" i="2" s="1"/>
  <c r="F45" i="2"/>
  <c r="C45" i="2"/>
  <c r="D45" i="2" s="1"/>
  <c r="E45" i="2" s="1"/>
  <c r="B45" i="2"/>
  <c r="A45" i="2"/>
  <c r="R44" i="2"/>
  <c r="N44" i="2"/>
  <c r="M44" i="2"/>
  <c r="J44" i="2"/>
  <c r="U44" i="2" s="1"/>
  <c r="F44" i="2"/>
  <c r="G44" i="2" s="1"/>
  <c r="H44" i="2" s="1"/>
  <c r="C44" i="2"/>
  <c r="D44" i="2" s="1"/>
  <c r="E44" i="2" s="1"/>
  <c r="B44" i="2"/>
  <c r="A44" i="2"/>
  <c r="W44" i="2" s="1"/>
  <c r="K45" i="5" s="1"/>
  <c r="U43" i="2"/>
  <c r="S43" i="2"/>
  <c r="Q43" i="2"/>
  <c r="P43" i="2"/>
  <c r="N43" i="2"/>
  <c r="M43" i="2"/>
  <c r="L43" i="2"/>
  <c r="K43" i="2"/>
  <c r="J43" i="2"/>
  <c r="O43" i="2" s="1"/>
  <c r="F43" i="2"/>
  <c r="G43" i="2" s="1"/>
  <c r="H43" i="2" s="1"/>
  <c r="C43" i="2"/>
  <c r="D43" i="2" s="1"/>
  <c r="E43" i="2" s="1"/>
  <c r="A43" i="2"/>
  <c r="I43" i="2" s="1"/>
  <c r="I44" i="5" s="1"/>
  <c r="U42" i="2"/>
  <c r="T42" i="2"/>
  <c r="S42" i="2"/>
  <c r="Q42" i="2"/>
  <c r="P42" i="2"/>
  <c r="O42" i="2"/>
  <c r="N42" i="2"/>
  <c r="M42" i="2"/>
  <c r="L42" i="2"/>
  <c r="K42" i="2"/>
  <c r="V42" i="2" s="1"/>
  <c r="J42" i="2"/>
  <c r="R42" i="2" s="1"/>
  <c r="A42" i="2"/>
  <c r="C42" i="2" s="1"/>
  <c r="D42" i="2" s="1"/>
  <c r="E42" i="2" s="1"/>
  <c r="T41" i="2"/>
  <c r="S41" i="2"/>
  <c r="Q41" i="2"/>
  <c r="O41" i="2"/>
  <c r="N41" i="2"/>
  <c r="L41" i="2"/>
  <c r="K41" i="2"/>
  <c r="J41" i="2"/>
  <c r="U41" i="2" s="1"/>
  <c r="A41" i="2"/>
  <c r="T40" i="2"/>
  <c r="R40" i="2"/>
  <c r="Q40" i="2"/>
  <c r="O40" i="2"/>
  <c r="N40" i="2"/>
  <c r="L40" i="2"/>
  <c r="J40" i="2"/>
  <c r="F40" i="2"/>
  <c r="G40" i="2" s="1"/>
  <c r="H40" i="2" s="1"/>
  <c r="B40" i="2"/>
  <c r="A40" i="2"/>
  <c r="W40" i="2" s="1"/>
  <c r="K41" i="5" s="1"/>
  <c r="U39" i="2"/>
  <c r="T39" i="2"/>
  <c r="R39" i="2"/>
  <c r="Q39" i="2"/>
  <c r="M39" i="2"/>
  <c r="J39" i="2"/>
  <c r="B39" i="2"/>
  <c r="A39" i="2"/>
  <c r="W39" i="2" s="1"/>
  <c r="K40" i="5" s="1"/>
  <c r="W38" i="2"/>
  <c r="K39" i="5" s="1"/>
  <c r="U38" i="2"/>
  <c r="T38" i="2"/>
  <c r="R38" i="2"/>
  <c r="P38" i="2"/>
  <c r="O38" i="2"/>
  <c r="J38" i="2"/>
  <c r="E38" i="2"/>
  <c r="D38" i="2"/>
  <c r="C38" i="2"/>
  <c r="B38" i="2"/>
  <c r="A38" i="2"/>
  <c r="W37" i="2"/>
  <c r="K38" i="5" s="1"/>
  <c r="J37" i="2"/>
  <c r="H37" i="2"/>
  <c r="G37" i="2"/>
  <c r="F37" i="2"/>
  <c r="C37" i="2"/>
  <c r="D37" i="2" s="1"/>
  <c r="E37" i="2" s="1"/>
  <c r="B37" i="2"/>
  <c r="A37" i="2"/>
  <c r="U36" i="2"/>
  <c r="S36" i="2"/>
  <c r="R36" i="2"/>
  <c r="P36" i="2"/>
  <c r="N36" i="2"/>
  <c r="M36" i="2"/>
  <c r="K36" i="2"/>
  <c r="J36" i="2"/>
  <c r="F36" i="2"/>
  <c r="G36" i="2" s="1"/>
  <c r="H36" i="2" s="1"/>
  <c r="C36" i="2"/>
  <c r="D36" i="2" s="1"/>
  <c r="E36" i="2" s="1"/>
  <c r="B36" i="2"/>
  <c r="A36" i="2"/>
  <c r="W36" i="2" s="1"/>
  <c r="K37" i="5" s="1"/>
  <c r="U35" i="2"/>
  <c r="T35" i="2"/>
  <c r="S35" i="2"/>
  <c r="Q35" i="2"/>
  <c r="P35" i="2"/>
  <c r="N35" i="2"/>
  <c r="M35" i="2"/>
  <c r="L35" i="2"/>
  <c r="K35" i="2"/>
  <c r="J35" i="2"/>
  <c r="O35" i="2" s="1"/>
  <c r="I35" i="2"/>
  <c r="I36" i="5" s="1"/>
  <c r="A35" i="2"/>
  <c r="W34" i="2"/>
  <c r="K35" i="5" s="1"/>
  <c r="U34" i="2"/>
  <c r="T34" i="2"/>
  <c r="S34" i="2"/>
  <c r="Q34" i="2"/>
  <c r="P34" i="2"/>
  <c r="O34" i="2"/>
  <c r="N34" i="2"/>
  <c r="M34" i="2"/>
  <c r="L34" i="2"/>
  <c r="K34" i="2"/>
  <c r="V34" i="2" s="1"/>
  <c r="X34" i="2" s="1"/>
  <c r="AA34" i="2" s="1"/>
  <c r="J34" i="2"/>
  <c r="R34" i="2" s="1"/>
  <c r="I34" i="2"/>
  <c r="I35" i="5" s="1"/>
  <c r="H34" i="2"/>
  <c r="G34" i="2"/>
  <c r="F34" i="2"/>
  <c r="A34" i="2"/>
  <c r="W33" i="2"/>
  <c r="K34" i="5" s="1"/>
  <c r="S33" i="2"/>
  <c r="R33" i="2"/>
  <c r="Q33" i="2"/>
  <c r="O33" i="2"/>
  <c r="N33" i="2"/>
  <c r="L33" i="2"/>
  <c r="K33" i="2"/>
  <c r="J33" i="2"/>
  <c r="F33" i="2"/>
  <c r="G33" i="2" s="1"/>
  <c r="H33" i="2" s="1"/>
  <c r="C33" i="2"/>
  <c r="D33" i="2" s="1"/>
  <c r="E33" i="2" s="1"/>
  <c r="B33" i="2"/>
  <c r="A33" i="2"/>
  <c r="I33" i="2" s="1"/>
  <c r="I34" i="5" s="1"/>
  <c r="T32" i="2"/>
  <c r="J32" i="2"/>
  <c r="M32" i="2" s="1"/>
  <c r="I32" i="2"/>
  <c r="I33" i="5" s="1"/>
  <c r="A32" i="2"/>
  <c r="T31" i="2"/>
  <c r="R31" i="2"/>
  <c r="Q31" i="2"/>
  <c r="P31" i="2"/>
  <c r="O31" i="2"/>
  <c r="M31" i="2"/>
  <c r="L31" i="2"/>
  <c r="J31" i="2"/>
  <c r="B31" i="2"/>
  <c r="A31" i="2"/>
  <c r="I31" i="2" s="1"/>
  <c r="I32" i="5" s="1"/>
  <c r="W30" i="2"/>
  <c r="K31" i="5" s="1"/>
  <c r="J30" i="2"/>
  <c r="C30" i="2"/>
  <c r="D30" i="2" s="1"/>
  <c r="E30" i="2" s="1"/>
  <c r="B30" i="2"/>
  <c r="A30" i="2"/>
  <c r="W29" i="2"/>
  <c r="K30" i="5" s="1"/>
  <c r="S29" i="2"/>
  <c r="R29" i="2"/>
  <c r="P29" i="2"/>
  <c r="O29" i="2"/>
  <c r="N29" i="2"/>
  <c r="J29" i="2"/>
  <c r="F29" i="2"/>
  <c r="G29" i="2" s="1"/>
  <c r="H29" i="2" s="1"/>
  <c r="E29" i="2"/>
  <c r="C29" i="2"/>
  <c r="D29" i="2" s="1"/>
  <c r="B29" i="2"/>
  <c r="A29" i="2"/>
  <c r="P28" i="2"/>
  <c r="N28" i="2"/>
  <c r="M28" i="2"/>
  <c r="K28" i="2"/>
  <c r="J28" i="2"/>
  <c r="S28" i="2" s="1"/>
  <c r="C28" i="2"/>
  <c r="D28" i="2" s="1"/>
  <c r="E28" i="2" s="1"/>
  <c r="B28" i="2"/>
  <c r="A28" i="2"/>
  <c r="I28" i="2" s="1"/>
  <c r="I29" i="5" s="1"/>
  <c r="U27" i="2"/>
  <c r="T27" i="2"/>
  <c r="S27" i="2"/>
  <c r="Q27" i="2"/>
  <c r="P27" i="2"/>
  <c r="N27" i="2"/>
  <c r="M27" i="2"/>
  <c r="L27" i="2"/>
  <c r="K27" i="2"/>
  <c r="J27" i="2"/>
  <c r="O27" i="2" s="1"/>
  <c r="I27" i="2"/>
  <c r="I28" i="5" s="1"/>
  <c r="A27" i="2"/>
  <c r="W26" i="2"/>
  <c r="K27" i="5" s="1"/>
  <c r="U26" i="2"/>
  <c r="T26" i="2"/>
  <c r="S26" i="2"/>
  <c r="Q26" i="2"/>
  <c r="P26" i="2"/>
  <c r="O26" i="2"/>
  <c r="N26" i="2"/>
  <c r="M26" i="2"/>
  <c r="L26" i="2"/>
  <c r="K26" i="2"/>
  <c r="J26" i="2"/>
  <c r="R26" i="2" s="1"/>
  <c r="I26" i="2"/>
  <c r="I27" i="5" s="1"/>
  <c r="H26" i="2"/>
  <c r="G26" i="2"/>
  <c r="F26" i="2"/>
  <c r="A26" i="2"/>
  <c r="W25" i="2"/>
  <c r="K26" i="5" s="1"/>
  <c r="S25" i="2"/>
  <c r="R25" i="2"/>
  <c r="Q25" i="2"/>
  <c r="O25" i="2"/>
  <c r="N25" i="2"/>
  <c r="L25" i="2"/>
  <c r="K25" i="2"/>
  <c r="J25" i="2"/>
  <c r="F25" i="2"/>
  <c r="G25" i="2" s="1"/>
  <c r="H25" i="2" s="1"/>
  <c r="C25" i="2"/>
  <c r="D25" i="2" s="1"/>
  <c r="E25" i="2" s="1"/>
  <c r="B25" i="2"/>
  <c r="A25" i="2"/>
  <c r="I25" i="2" s="1"/>
  <c r="I26" i="5" s="1"/>
  <c r="J24" i="2"/>
  <c r="I24" i="2"/>
  <c r="I25" i="5" s="1"/>
  <c r="A24" i="2"/>
  <c r="W24" i="2" s="1"/>
  <c r="K25" i="5" s="1"/>
  <c r="T23" i="2"/>
  <c r="R23" i="2"/>
  <c r="Q23" i="2"/>
  <c r="P23" i="2"/>
  <c r="O23" i="2"/>
  <c r="M23" i="2"/>
  <c r="L23" i="2"/>
  <c r="J23" i="2"/>
  <c r="B23" i="2"/>
  <c r="A23" i="2"/>
  <c r="I23" i="2" s="1"/>
  <c r="I24" i="5" s="1"/>
  <c r="J22" i="2"/>
  <c r="B22" i="2"/>
  <c r="A22" i="2"/>
  <c r="W21" i="2"/>
  <c r="K22" i="5" s="1"/>
  <c r="J21" i="2"/>
  <c r="T21" i="2" s="1"/>
  <c r="H21" i="2"/>
  <c r="G21" i="2"/>
  <c r="F21" i="2"/>
  <c r="C21" i="2"/>
  <c r="D21" i="2" s="1"/>
  <c r="E21" i="2" s="1"/>
  <c r="B21" i="2"/>
  <c r="A21" i="2"/>
  <c r="U20" i="2"/>
  <c r="S20" i="2"/>
  <c r="K20" i="2"/>
  <c r="J20" i="2"/>
  <c r="A20" i="2"/>
  <c r="J19" i="2"/>
  <c r="S19" i="2" s="1"/>
  <c r="B19" i="2"/>
  <c r="A19" i="2"/>
  <c r="U18" i="2"/>
  <c r="T18" i="2"/>
  <c r="S18" i="2"/>
  <c r="Q18" i="2"/>
  <c r="P18" i="2"/>
  <c r="O18" i="2"/>
  <c r="N18" i="2"/>
  <c r="M18" i="2"/>
  <c r="L18" i="2"/>
  <c r="K18" i="2"/>
  <c r="J18" i="2"/>
  <c r="R18" i="2" s="1"/>
  <c r="A18" i="2"/>
  <c r="C18" i="2" s="1"/>
  <c r="D18" i="2" s="1"/>
  <c r="E18" i="2" s="1"/>
  <c r="T17" i="2"/>
  <c r="S17" i="2"/>
  <c r="K17" i="2"/>
  <c r="J17" i="2"/>
  <c r="A17" i="2"/>
  <c r="J16" i="2"/>
  <c r="S16" i="2" s="1"/>
  <c r="B16" i="2"/>
  <c r="A16" i="2"/>
  <c r="J15" i="2"/>
  <c r="R15" i="2" s="1"/>
  <c r="A15" i="2"/>
  <c r="S14" i="2"/>
  <c r="J14" i="2"/>
  <c r="A14" i="2"/>
  <c r="S13" i="2"/>
  <c r="R13" i="2"/>
  <c r="J13" i="2"/>
  <c r="A13" i="2"/>
  <c r="T12" i="2"/>
  <c r="S12" i="2"/>
  <c r="L12" i="2"/>
  <c r="K12" i="2"/>
  <c r="J12" i="2"/>
  <c r="R12" i="2" s="1"/>
  <c r="C12" i="2"/>
  <c r="D12" i="2" s="1"/>
  <c r="E12" i="2" s="1"/>
  <c r="B12" i="2"/>
  <c r="A12" i="2"/>
  <c r="W11" i="2"/>
  <c r="K12" i="5" s="1"/>
  <c r="U11" i="2"/>
  <c r="T11" i="2"/>
  <c r="Q11" i="2"/>
  <c r="P11" i="2"/>
  <c r="O11" i="2"/>
  <c r="N11" i="2"/>
  <c r="M11" i="2"/>
  <c r="L11" i="2"/>
  <c r="J11" i="2"/>
  <c r="S11" i="2" s="1"/>
  <c r="G11" i="2"/>
  <c r="H11" i="2" s="1"/>
  <c r="F11" i="2"/>
  <c r="A11" i="2"/>
  <c r="J10" i="2"/>
  <c r="Q10" i="2" s="1"/>
  <c r="I10" i="2"/>
  <c r="I11" i="5" s="1"/>
  <c r="A10" i="2"/>
  <c r="W9" i="2"/>
  <c r="K10" i="5" s="1"/>
  <c r="U9" i="2"/>
  <c r="T9" i="2"/>
  <c r="S9" i="2"/>
  <c r="N9" i="2"/>
  <c r="M9" i="2"/>
  <c r="L9" i="2"/>
  <c r="K9" i="2"/>
  <c r="J9" i="2"/>
  <c r="R9" i="2" s="1"/>
  <c r="F9" i="2"/>
  <c r="G9" i="2" s="1"/>
  <c r="H9" i="2" s="1"/>
  <c r="D9" i="2"/>
  <c r="E9" i="2" s="1"/>
  <c r="C9" i="2"/>
  <c r="B9" i="2"/>
  <c r="A9" i="2"/>
  <c r="W8" i="2"/>
  <c r="K9" i="5" s="1"/>
  <c r="U8" i="2"/>
  <c r="Q8" i="2"/>
  <c r="P8" i="2"/>
  <c r="O8" i="2"/>
  <c r="N8" i="2"/>
  <c r="M8" i="2"/>
  <c r="J8" i="2"/>
  <c r="T8" i="2" s="1"/>
  <c r="G8" i="2"/>
  <c r="H8" i="2" s="1"/>
  <c r="F8" i="2"/>
  <c r="A8" i="2"/>
  <c r="B8" i="2" s="1"/>
  <c r="J7" i="2"/>
  <c r="C7" i="2"/>
  <c r="D7" i="2" s="1"/>
  <c r="E7" i="2" s="1"/>
  <c r="B7" i="2"/>
  <c r="A7" i="2"/>
  <c r="W6" i="2"/>
  <c r="K7" i="5" s="1"/>
  <c r="V6" i="2"/>
  <c r="X6" i="2" s="1"/>
  <c r="AA6" i="2" s="1"/>
  <c r="U6" i="2"/>
  <c r="T6" i="2"/>
  <c r="S6" i="2"/>
  <c r="Q6" i="2"/>
  <c r="P6" i="2"/>
  <c r="O6" i="2"/>
  <c r="N6" i="2"/>
  <c r="M6" i="2"/>
  <c r="L6" i="2"/>
  <c r="K6" i="2"/>
  <c r="J6" i="2"/>
  <c r="R6" i="2" s="1"/>
  <c r="F6" i="2"/>
  <c r="G6" i="2" s="1"/>
  <c r="H6" i="2" s="1"/>
  <c r="D6" i="2"/>
  <c r="E6" i="2" s="1"/>
  <c r="C6" i="2"/>
  <c r="A6" i="2"/>
  <c r="Q5" i="2"/>
  <c r="P5" i="2"/>
  <c r="O5" i="2"/>
  <c r="J5" i="2"/>
  <c r="N5" i="2" s="1"/>
  <c r="A5" i="2"/>
  <c r="T4" i="2"/>
  <c r="J4" i="2"/>
  <c r="C4" i="2"/>
  <c r="D4" i="2" s="1"/>
  <c r="E4" i="2" s="1"/>
  <c r="B4" i="2"/>
  <c r="A4" i="2"/>
  <c r="W3" i="2"/>
  <c r="K4" i="5" s="1"/>
  <c r="U3" i="2"/>
  <c r="T3" i="2"/>
  <c r="Q3" i="2"/>
  <c r="P3" i="2"/>
  <c r="O3" i="2"/>
  <c r="N3" i="2"/>
  <c r="M3" i="2"/>
  <c r="L3" i="2"/>
  <c r="J3" i="2"/>
  <c r="S3" i="2" s="1"/>
  <c r="F3" i="2"/>
  <c r="G3" i="2" s="1"/>
  <c r="H3" i="2" s="1"/>
  <c r="A3" i="2"/>
  <c r="Y2" i="2"/>
  <c r="Y3" i="2" s="1"/>
  <c r="Y4" i="2" s="1"/>
  <c r="Y5" i="2" s="1"/>
  <c r="Y6" i="2" s="1"/>
  <c r="Y7" i="2" s="1"/>
  <c r="Y8" i="2" s="1"/>
  <c r="Y9" i="2" s="1"/>
  <c r="Y10" i="2" s="1"/>
  <c r="Y11" i="2" s="1"/>
  <c r="Y12" i="2" s="1"/>
  <c r="Y13" i="2" s="1"/>
  <c r="Y14" i="2" s="1"/>
  <c r="Y15" i="2" s="1"/>
  <c r="Y16" i="2" s="1"/>
  <c r="Y17" i="2" s="1"/>
  <c r="Y18" i="2" s="1"/>
  <c r="Y19" i="2" s="1"/>
  <c r="Y20" i="2" s="1"/>
  <c r="Y21" i="2" s="1"/>
  <c r="Y22" i="2" s="1"/>
  <c r="Y23" i="2" s="1"/>
  <c r="Y24" i="2" s="1"/>
  <c r="Y25" i="2" s="1"/>
  <c r="Y26" i="2" s="1"/>
  <c r="Y27" i="2" s="1"/>
  <c r="Y28" i="2" s="1"/>
  <c r="Y29" i="2" s="1"/>
  <c r="Y30" i="2" s="1"/>
  <c r="Y31" i="2" s="1"/>
  <c r="Y32" i="2" s="1"/>
  <c r="Y33" i="2" s="1"/>
  <c r="Y34" i="2" s="1"/>
  <c r="Y35" i="2" s="1"/>
  <c r="Y36" i="2" s="1"/>
  <c r="Y37" i="2" s="1"/>
  <c r="Y38" i="2" s="1"/>
  <c r="Y39" i="2" s="1"/>
  <c r="Y40" i="2" s="1"/>
  <c r="Y41" i="2" s="1"/>
  <c r="Y42" i="2" s="1"/>
  <c r="Y43" i="2" s="1"/>
  <c r="Y44" i="2" s="1"/>
  <c r="Y45" i="2" s="1"/>
  <c r="Y46" i="2" s="1"/>
  <c r="Y47" i="2" s="1"/>
  <c r="Y48" i="2" s="1"/>
  <c r="Y49" i="2" s="1"/>
  <c r="Y50" i="2" s="1"/>
  <c r="Y51" i="2" s="1"/>
  <c r="Y52" i="2" s="1"/>
  <c r="Y53" i="2" s="1"/>
  <c r="Y54" i="2" s="1"/>
  <c r="Y55" i="2" s="1"/>
  <c r="Y56" i="2" s="1"/>
  <c r="Y57" i="2" s="1"/>
  <c r="Y58" i="2" s="1"/>
  <c r="Y59" i="2" s="1"/>
  <c r="Y60" i="2" s="1"/>
  <c r="Y61" i="2" s="1"/>
  <c r="Y62" i="2" s="1"/>
  <c r="Y63" i="2" s="1"/>
  <c r="Y64" i="2" s="1"/>
  <c r="Y65" i="2" s="1"/>
  <c r="Y66" i="2" s="1"/>
  <c r="Y67" i="2" s="1"/>
  <c r="Y68" i="2" s="1"/>
  <c r="Y69" i="2" s="1"/>
  <c r="Y70" i="2" s="1"/>
  <c r="Y71" i="2" s="1"/>
  <c r="Y72" i="2" s="1"/>
  <c r="Y73" i="2" s="1"/>
  <c r="Y74" i="2" s="1"/>
  <c r="Y75" i="2" s="1"/>
  <c r="Y76" i="2" s="1"/>
  <c r="Y77" i="2" s="1"/>
  <c r="Y78" i="2" s="1"/>
  <c r="Y79" i="2" s="1"/>
  <c r="Y80" i="2" s="1"/>
  <c r="Y81" i="2" s="1"/>
  <c r="Y82" i="2" s="1"/>
  <c r="Y83" i="2" s="1"/>
  <c r="Y84" i="2" s="1"/>
  <c r="Y85" i="2" s="1"/>
  <c r="Y86" i="2" s="1"/>
  <c r="Y87" i="2" s="1"/>
  <c r="Y88" i="2" s="1"/>
  <c r="Y89" i="2" s="1"/>
  <c r="Y90" i="2" s="1"/>
  <c r="Y91" i="2" s="1"/>
  <c r="Y92" i="2" s="1"/>
  <c r="Y93" i="2" s="1"/>
  <c r="Y94" i="2" s="1"/>
  <c r="Y95" i="2" s="1"/>
  <c r="Y96" i="2" s="1"/>
  <c r="Y97" i="2" s="1"/>
  <c r="Y98" i="2" s="1"/>
  <c r="Y99" i="2" s="1"/>
  <c r="Y100" i="2" s="1"/>
  <c r="J2" i="2"/>
  <c r="I2" i="2"/>
  <c r="I3" i="5" s="1"/>
  <c r="B2" i="2"/>
  <c r="A2" i="2"/>
  <c r="S1" i="2"/>
  <c r="R1" i="2"/>
  <c r="L1" i="2"/>
  <c r="J1" i="2"/>
  <c r="T1" i="2" s="1"/>
  <c r="A1" i="2"/>
  <c r="C1" i="2" s="1"/>
  <c r="D1" i="2" s="1"/>
  <c r="E1" i="2" s="1"/>
  <c r="C10" i="3" l="1"/>
  <c r="C9" i="3"/>
  <c r="C14" i="3" s="1"/>
  <c r="B1" i="2"/>
  <c r="B14" i="3"/>
  <c r="G5" i="3"/>
  <c r="N22" i="2"/>
  <c r="Q22" i="2"/>
  <c r="S22" i="2"/>
  <c r="R22" i="2"/>
  <c r="L22" i="2"/>
  <c r="P22" i="2"/>
  <c r="O22" i="2"/>
  <c r="M22" i="2"/>
  <c r="E16" i="5"/>
  <c r="D16" i="5"/>
  <c r="A16" i="5"/>
  <c r="F16" i="5"/>
  <c r="C16" i="5"/>
  <c r="B16" i="5"/>
  <c r="G16" i="5"/>
  <c r="H16" i="5"/>
  <c r="C15" i="2"/>
  <c r="D15" i="2" s="1"/>
  <c r="E15" i="2" s="1"/>
  <c r="B15" i="2"/>
  <c r="F15" i="2"/>
  <c r="G15" i="2" s="1"/>
  <c r="H15" i="2" s="1"/>
  <c r="W15" i="2"/>
  <c r="K16" i="5" s="1"/>
  <c r="R10" i="2"/>
  <c r="I15" i="2"/>
  <c r="I16" i="5" s="1"/>
  <c r="Q37" i="2"/>
  <c r="N37" i="2"/>
  <c r="T37" i="2"/>
  <c r="L37" i="2"/>
  <c r="U37" i="2"/>
  <c r="S37" i="2"/>
  <c r="R37" i="2"/>
  <c r="P37" i="2"/>
  <c r="K37" i="2"/>
  <c r="O37" i="2"/>
  <c r="M37" i="2"/>
  <c r="O2" i="2"/>
  <c r="N2" i="2"/>
  <c r="T2" i="2"/>
  <c r="S2" i="2"/>
  <c r="K2" i="2"/>
  <c r="U2" i="2"/>
  <c r="M2" i="2"/>
  <c r="L2" i="2"/>
  <c r="K22" i="2"/>
  <c r="F42" i="5"/>
  <c r="E42" i="5"/>
  <c r="D42" i="5"/>
  <c r="C42" i="5"/>
  <c r="A42" i="5"/>
  <c r="H42" i="5"/>
  <c r="G42" i="5"/>
  <c r="B42" i="5"/>
  <c r="B41" i="2"/>
  <c r="W41" i="2"/>
  <c r="K42" i="5" s="1"/>
  <c r="I41" i="2"/>
  <c r="I42" i="5" s="1"/>
  <c r="C41" i="2"/>
  <c r="D41" i="2" s="1"/>
  <c r="E41" i="2" s="1"/>
  <c r="F41" i="2"/>
  <c r="G41" i="2" s="1"/>
  <c r="H41" i="2" s="1"/>
  <c r="K16" i="2"/>
  <c r="Q4" i="2"/>
  <c r="P4" i="2"/>
  <c r="O4" i="2"/>
  <c r="M4" i="2"/>
  <c r="N4" i="2"/>
  <c r="U4" i="2"/>
  <c r="W5" i="2"/>
  <c r="K6" i="5" s="1"/>
  <c r="Q7" i="2"/>
  <c r="P7" i="2"/>
  <c r="L7" i="2"/>
  <c r="O7" i="2"/>
  <c r="N7" i="2"/>
  <c r="U7" i="2"/>
  <c r="M7" i="2"/>
  <c r="T7" i="2"/>
  <c r="A15" i="5"/>
  <c r="H15" i="5"/>
  <c r="E15" i="5"/>
  <c r="D15" i="5"/>
  <c r="C15" i="5"/>
  <c r="B15" i="5"/>
  <c r="F15" i="5"/>
  <c r="G15" i="5"/>
  <c r="F14" i="2"/>
  <c r="G14" i="2" s="1"/>
  <c r="H14" i="2" s="1"/>
  <c r="B14" i="2"/>
  <c r="W14" i="2"/>
  <c r="K15" i="5" s="1"/>
  <c r="C14" i="2"/>
  <c r="D14" i="2" s="1"/>
  <c r="E14" i="2" s="1"/>
  <c r="T16" i="2"/>
  <c r="S21" i="2"/>
  <c r="U22" i="2"/>
  <c r="K4" i="2"/>
  <c r="V4" i="2" s="1"/>
  <c r="K7" i="2"/>
  <c r="I14" i="2"/>
  <c r="I15" i="5" s="1"/>
  <c r="F18" i="5"/>
  <c r="E18" i="5"/>
  <c r="D18" i="5"/>
  <c r="C18" i="5"/>
  <c r="A18" i="5"/>
  <c r="H18" i="5"/>
  <c r="G18" i="5"/>
  <c r="B18" i="5"/>
  <c r="I17" i="2"/>
  <c r="I18" i="5" s="1"/>
  <c r="F17" i="2"/>
  <c r="G17" i="2" s="1"/>
  <c r="H17" i="2" s="1"/>
  <c r="C17" i="2"/>
  <c r="D17" i="2" s="1"/>
  <c r="E17" i="2" s="1"/>
  <c r="W17" i="2"/>
  <c r="K18" i="5" s="1"/>
  <c r="T19" i="2"/>
  <c r="P24" i="2"/>
  <c r="S24" i="2"/>
  <c r="K24" i="2"/>
  <c r="R24" i="2"/>
  <c r="Q24" i="2"/>
  <c r="O24" i="2"/>
  <c r="N24" i="2"/>
  <c r="L24" i="2"/>
  <c r="M24" i="2"/>
  <c r="P2" i="2"/>
  <c r="K19" i="2"/>
  <c r="Q2" i="2"/>
  <c r="H6" i="5"/>
  <c r="G6" i="5"/>
  <c r="F6" i="5"/>
  <c r="E6" i="5"/>
  <c r="D6" i="5"/>
  <c r="C6" i="5"/>
  <c r="A6" i="5"/>
  <c r="B6" i="5"/>
  <c r="F5" i="2"/>
  <c r="G5" i="2" s="1"/>
  <c r="H5" i="2" s="1"/>
  <c r="C5" i="2"/>
  <c r="D5" i="2" s="1"/>
  <c r="E5" i="2" s="1"/>
  <c r="B5" i="2"/>
  <c r="S15" i="2"/>
  <c r="K15" i="2"/>
  <c r="Q15" i="2"/>
  <c r="P15" i="2"/>
  <c r="O15" i="2"/>
  <c r="N15" i="2"/>
  <c r="L15" i="2"/>
  <c r="M15" i="2"/>
  <c r="U15" i="2"/>
  <c r="R2" i="2"/>
  <c r="G3" i="5"/>
  <c r="F3" i="5"/>
  <c r="E3" i="5"/>
  <c r="D3" i="5"/>
  <c r="C3" i="5"/>
  <c r="B3" i="5"/>
  <c r="H3" i="5"/>
  <c r="A3" i="5"/>
  <c r="W2" i="2"/>
  <c r="K3" i="5" s="1"/>
  <c r="C2" i="2"/>
  <c r="D2" i="2" s="1"/>
  <c r="E2" i="2" s="1"/>
  <c r="F2" i="2"/>
  <c r="G2" i="2" s="1"/>
  <c r="H2" i="2" s="1"/>
  <c r="L4" i="2"/>
  <c r="R7" i="2"/>
  <c r="G11" i="5"/>
  <c r="F11" i="5"/>
  <c r="E11" i="5"/>
  <c r="D11" i="5"/>
  <c r="C11" i="5"/>
  <c r="B11" i="5"/>
  <c r="H11" i="5"/>
  <c r="A11" i="5"/>
  <c r="W10" i="2"/>
  <c r="K11" i="5" s="1"/>
  <c r="F10" i="2"/>
  <c r="G10" i="2" s="1"/>
  <c r="H10" i="2" s="1"/>
  <c r="C10" i="2"/>
  <c r="D10" i="2" s="1"/>
  <c r="E10" i="2" s="1"/>
  <c r="H14" i="5"/>
  <c r="G14" i="5"/>
  <c r="F14" i="5"/>
  <c r="E14" i="5"/>
  <c r="D14" i="5"/>
  <c r="C14" i="5"/>
  <c r="A14" i="5"/>
  <c r="B14" i="5"/>
  <c r="I13" i="2"/>
  <c r="I14" i="5" s="1"/>
  <c r="F13" i="2"/>
  <c r="G13" i="2" s="1"/>
  <c r="H13" i="2" s="1"/>
  <c r="B13" i="2"/>
  <c r="W13" i="2"/>
  <c r="K14" i="5" s="1"/>
  <c r="C13" i="2"/>
  <c r="D13" i="2" s="1"/>
  <c r="E13" i="2" s="1"/>
  <c r="N14" i="2"/>
  <c r="Q14" i="2"/>
  <c r="P14" i="2"/>
  <c r="O14" i="2"/>
  <c r="M14" i="2"/>
  <c r="K14" i="2"/>
  <c r="U14" i="2"/>
  <c r="L14" i="2"/>
  <c r="T14" i="2"/>
  <c r="T15" i="2"/>
  <c r="B17" i="2"/>
  <c r="V18" i="2"/>
  <c r="X18" i="2" s="1"/>
  <c r="AA18" i="2" s="1"/>
  <c r="B21" i="5"/>
  <c r="A21" i="5"/>
  <c r="H21" i="5"/>
  <c r="G21" i="5"/>
  <c r="E21" i="5"/>
  <c r="F21" i="5"/>
  <c r="D21" i="5"/>
  <c r="C21" i="5"/>
  <c r="I20" i="2"/>
  <c r="I21" i="5" s="1"/>
  <c r="C20" i="2"/>
  <c r="D20" i="2" s="1"/>
  <c r="E20" i="2" s="1"/>
  <c r="F20" i="2"/>
  <c r="G20" i="2" s="1"/>
  <c r="H20" i="2" s="1"/>
  <c r="W20" i="2"/>
  <c r="K21" i="5" s="1"/>
  <c r="T24" i="2"/>
  <c r="V26" i="2"/>
  <c r="X26" i="2" s="1"/>
  <c r="AA26" i="2" s="1"/>
  <c r="P10" i="2"/>
  <c r="O10" i="2"/>
  <c r="N10" i="2"/>
  <c r="T10" i="2"/>
  <c r="U10" i="2"/>
  <c r="M10" i="2"/>
  <c r="L10" i="2"/>
  <c r="S10" i="2"/>
  <c r="K10" i="2"/>
  <c r="N30" i="2"/>
  <c r="Q30" i="2"/>
  <c r="S30" i="2"/>
  <c r="R30" i="2"/>
  <c r="K30" i="2"/>
  <c r="V30" i="2" s="1"/>
  <c r="X30" i="2" s="1"/>
  <c r="AA30" i="2" s="1"/>
  <c r="P30" i="2"/>
  <c r="O30" i="2"/>
  <c r="M30" i="2"/>
  <c r="L30" i="2"/>
  <c r="U30" i="2"/>
  <c r="E90" i="5"/>
  <c r="C90" i="5"/>
  <c r="A90" i="5"/>
  <c r="H90" i="5"/>
  <c r="G90" i="5"/>
  <c r="F90" i="5"/>
  <c r="D90" i="5"/>
  <c r="B90" i="5"/>
  <c r="B89" i="2"/>
  <c r="F89" i="2"/>
  <c r="G89" i="2" s="1"/>
  <c r="H89" i="2" s="1"/>
  <c r="W89" i="2"/>
  <c r="K90" i="5" s="1"/>
  <c r="C89" i="2"/>
  <c r="D89" i="2" s="1"/>
  <c r="E89" i="2" s="1"/>
  <c r="I89" i="2"/>
  <c r="I90" i="5" s="1"/>
  <c r="Q21" i="2"/>
  <c r="R21" i="2"/>
  <c r="P21" i="2"/>
  <c r="L21" i="2"/>
  <c r="O21" i="2"/>
  <c r="U21" i="2"/>
  <c r="N21" i="2"/>
  <c r="M21" i="2"/>
  <c r="T30" i="2"/>
  <c r="R4" i="2"/>
  <c r="I5" i="2"/>
  <c r="I6" i="5" s="1"/>
  <c r="S7" i="2"/>
  <c r="B10" i="2"/>
  <c r="R14" i="2"/>
  <c r="A17" i="5"/>
  <c r="H17" i="5"/>
  <c r="E17" i="5"/>
  <c r="D17" i="5"/>
  <c r="C17" i="5"/>
  <c r="B17" i="5"/>
  <c r="F17" i="5"/>
  <c r="G17" i="5"/>
  <c r="I16" i="2"/>
  <c r="I17" i="5" s="1"/>
  <c r="C16" i="2"/>
  <c r="D16" i="2" s="1"/>
  <c r="E16" i="2" s="1"/>
  <c r="F16" i="2"/>
  <c r="G16" i="2" s="1"/>
  <c r="H16" i="2" s="1"/>
  <c r="W16" i="2"/>
  <c r="K17" i="5" s="1"/>
  <c r="U17" i="2"/>
  <c r="M17" i="2"/>
  <c r="R17" i="2"/>
  <c r="Q17" i="2"/>
  <c r="P17" i="2"/>
  <c r="O17" i="2"/>
  <c r="N17" i="2"/>
  <c r="L17" i="2"/>
  <c r="V17" i="2" s="1"/>
  <c r="X17" i="2" s="1"/>
  <c r="AA17" i="2" s="1"/>
  <c r="B20" i="2"/>
  <c r="B23" i="5"/>
  <c r="A23" i="5"/>
  <c r="H23" i="5"/>
  <c r="G23" i="5"/>
  <c r="E23" i="5"/>
  <c r="F23" i="5"/>
  <c r="C23" i="5"/>
  <c r="D23" i="5"/>
  <c r="F22" i="2"/>
  <c r="G22" i="2" s="1"/>
  <c r="H22" i="2" s="1"/>
  <c r="I22" i="2"/>
  <c r="I23" i="5" s="1"/>
  <c r="C22" i="2"/>
  <c r="D22" i="2" s="1"/>
  <c r="E22" i="2" s="1"/>
  <c r="W22" i="2"/>
  <c r="K23" i="5" s="1"/>
  <c r="U24" i="2"/>
  <c r="P16" i="2"/>
  <c r="R16" i="2"/>
  <c r="Q16" i="2"/>
  <c r="O16" i="2"/>
  <c r="N16" i="2"/>
  <c r="L16" i="2"/>
  <c r="M16" i="2"/>
  <c r="U16" i="2"/>
  <c r="O19" i="2"/>
  <c r="R19" i="2"/>
  <c r="Q19" i="2"/>
  <c r="U19" i="2"/>
  <c r="P19" i="2"/>
  <c r="N19" i="2"/>
  <c r="L19" i="2"/>
  <c r="M19" i="2"/>
  <c r="B19" i="5"/>
  <c r="A19" i="5"/>
  <c r="H19" i="5"/>
  <c r="G19" i="5"/>
  <c r="E19" i="5"/>
  <c r="F19" i="5"/>
  <c r="D19" i="5"/>
  <c r="C19" i="5"/>
  <c r="B18" i="2"/>
  <c r="I18" i="2"/>
  <c r="I19" i="5" s="1"/>
  <c r="W18" i="2"/>
  <c r="K19" i="5" s="1"/>
  <c r="F18" i="2"/>
  <c r="G18" i="2" s="1"/>
  <c r="H18" i="2" s="1"/>
  <c r="K21" i="2"/>
  <c r="T22" i="2"/>
  <c r="Q1" i="2"/>
  <c r="P1" i="2"/>
  <c r="O1" i="2"/>
  <c r="N1" i="2"/>
  <c r="U1" i="2"/>
  <c r="M1" i="2"/>
  <c r="K1" i="2"/>
  <c r="X4" i="2"/>
  <c r="AA4" i="2" s="1"/>
  <c r="S4" i="2"/>
  <c r="Q13" i="2"/>
  <c r="P13" i="2"/>
  <c r="O13" i="2"/>
  <c r="N13" i="2"/>
  <c r="M13" i="2"/>
  <c r="K13" i="2"/>
  <c r="U13" i="2"/>
  <c r="L13" i="2"/>
  <c r="T13" i="2"/>
  <c r="F20" i="5"/>
  <c r="E20" i="5"/>
  <c r="D20" i="5"/>
  <c r="C20" i="5"/>
  <c r="A20" i="5"/>
  <c r="H20" i="5"/>
  <c r="B20" i="5"/>
  <c r="G20" i="5"/>
  <c r="W19" i="2"/>
  <c r="K20" i="5" s="1"/>
  <c r="I19" i="2"/>
  <c r="I20" i="5" s="1"/>
  <c r="C19" i="2"/>
  <c r="D19" i="2" s="1"/>
  <c r="E19" i="2" s="1"/>
  <c r="F19" i="2"/>
  <c r="G19" i="2" s="1"/>
  <c r="H19" i="2" s="1"/>
  <c r="T20" i="2"/>
  <c r="L20" i="2"/>
  <c r="V20" i="2" s="1"/>
  <c r="X20" i="2" s="1"/>
  <c r="AA20" i="2" s="1"/>
  <c r="R20" i="2"/>
  <c r="Q20" i="2"/>
  <c r="P20" i="2"/>
  <c r="O20" i="2"/>
  <c r="M20" i="2"/>
  <c r="N20" i="2"/>
  <c r="V43" i="2"/>
  <c r="X43" i="2" s="1"/>
  <c r="AA43" i="2" s="1"/>
  <c r="I8" i="2"/>
  <c r="I9" i="5" s="1"/>
  <c r="U12" i="2"/>
  <c r="B33" i="5"/>
  <c r="A33" i="5"/>
  <c r="H33" i="5"/>
  <c r="G33" i="5"/>
  <c r="E33" i="5"/>
  <c r="C33" i="5"/>
  <c r="D33" i="5"/>
  <c r="F33" i="5"/>
  <c r="C32" i="2"/>
  <c r="D32" i="2" s="1"/>
  <c r="E32" i="2" s="1"/>
  <c r="L32" i="2"/>
  <c r="F36" i="5"/>
  <c r="E36" i="5"/>
  <c r="D36" i="5"/>
  <c r="C36" i="5"/>
  <c r="A36" i="5"/>
  <c r="H36" i="5"/>
  <c r="B36" i="5"/>
  <c r="G36" i="5"/>
  <c r="W35" i="2"/>
  <c r="K36" i="5" s="1"/>
  <c r="B35" i="2"/>
  <c r="P48" i="2"/>
  <c r="U48" i="2"/>
  <c r="M48" i="2"/>
  <c r="T48" i="2"/>
  <c r="L48" i="2"/>
  <c r="S48" i="2"/>
  <c r="K48" i="2"/>
  <c r="F1" i="2"/>
  <c r="G1" i="2" s="1"/>
  <c r="H1" i="2" s="1"/>
  <c r="B4" i="5"/>
  <c r="A4" i="5"/>
  <c r="H4" i="5"/>
  <c r="G4" i="5"/>
  <c r="F4" i="5"/>
  <c r="E4" i="5"/>
  <c r="C4" i="5"/>
  <c r="D4" i="5"/>
  <c r="I3" i="2"/>
  <c r="I4" i="5" s="1"/>
  <c r="K5" i="2"/>
  <c r="R8" i="2"/>
  <c r="B12" i="5"/>
  <c r="A12" i="5"/>
  <c r="H12" i="5"/>
  <c r="G12" i="5"/>
  <c r="F12" i="5"/>
  <c r="E12" i="5"/>
  <c r="C12" i="5"/>
  <c r="D12" i="5"/>
  <c r="F12" i="2"/>
  <c r="G12" i="2" s="1"/>
  <c r="H12" i="2" s="1"/>
  <c r="N12" i="2"/>
  <c r="B24" i="2"/>
  <c r="B27" i="5"/>
  <c r="A27" i="5"/>
  <c r="H27" i="5"/>
  <c r="G27" i="5"/>
  <c r="E27" i="5"/>
  <c r="D27" i="5"/>
  <c r="C27" i="5"/>
  <c r="F27" i="5"/>
  <c r="B26" i="2"/>
  <c r="C27" i="2"/>
  <c r="D27" i="2" s="1"/>
  <c r="E27" i="2" s="1"/>
  <c r="F28" i="2"/>
  <c r="G28" i="2" s="1"/>
  <c r="H28" i="2" s="1"/>
  <c r="Q28" i="2"/>
  <c r="Q29" i="2"/>
  <c r="T29" i="2"/>
  <c r="L29" i="2"/>
  <c r="U29" i="2"/>
  <c r="B32" i="2"/>
  <c r="W32" i="2"/>
  <c r="K33" i="5" s="1"/>
  <c r="B35" i="5"/>
  <c r="A35" i="5"/>
  <c r="H35" i="5"/>
  <c r="G35" i="5"/>
  <c r="E35" i="5"/>
  <c r="F35" i="5"/>
  <c r="D35" i="5"/>
  <c r="C35" i="5"/>
  <c r="B34" i="2"/>
  <c r="C35" i="2"/>
  <c r="D35" i="2" s="1"/>
  <c r="E35" i="2" s="1"/>
  <c r="N38" i="2"/>
  <c r="S38" i="2"/>
  <c r="K38" i="2"/>
  <c r="Q38" i="2"/>
  <c r="I39" i="2"/>
  <c r="I40" i="5" s="1"/>
  <c r="S44" i="2"/>
  <c r="N48" i="2"/>
  <c r="E74" i="5"/>
  <c r="C74" i="5"/>
  <c r="A74" i="5"/>
  <c r="H74" i="5"/>
  <c r="G74" i="5"/>
  <c r="F74" i="5"/>
  <c r="D74" i="5"/>
  <c r="B74" i="5"/>
  <c r="B73" i="2"/>
  <c r="C73" i="2"/>
  <c r="D73" i="2" s="1"/>
  <c r="E73" i="2" s="1"/>
  <c r="I73" i="2"/>
  <c r="I74" i="5" s="1"/>
  <c r="F73" i="2"/>
  <c r="G73" i="2" s="1"/>
  <c r="H73" i="2" s="1"/>
  <c r="W73" i="2"/>
  <c r="K74" i="5" s="1"/>
  <c r="P32" i="2"/>
  <c r="S32" i="2"/>
  <c r="K32" i="2"/>
  <c r="U32" i="2"/>
  <c r="A9" i="5"/>
  <c r="H9" i="5"/>
  <c r="G9" i="5"/>
  <c r="F9" i="5"/>
  <c r="E9" i="5"/>
  <c r="D9" i="5"/>
  <c r="B9" i="5"/>
  <c r="C9" i="5"/>
  <c r="M12" i="2"/>
  <c r="V12" i="2" s="1"/>
  <c r="X12" i="2" s="1"/>
  <c r="AA12" i="2" s="1"/>
  <c r="B43" i="5"/>
  <c r="A43" i="5"/>
  <c r="H43" i="5"/>
  <c r="G43" i="5"/>
  <c r="E43" i="5"/>
  <c r="D43" i="5"/>
  <c r="C43" i="5"/>
  <c r="F43" i="5"/>
  <c r="B42" i="2"/>
  <c r="W42" i="2"/>
  <c r="K43" i="5" s="1"/>
  <c r="F4" i="2"/>
  <c r="G4" i="2" s="1"/>
  <c r="H4" i="2" s="1"/>
  <c r="I11" i="2"/>
  <c r="I12" i="5" s="1"/>
  <c r="B3" i="2"/>
  <c r="R3" i="2"/>
  <c r="W4" i="2"/>
  <c r="K5" i="5" s="1"/>
  <c r="L5" i="2"/>
  <c r="T5" i="2"/>
  <c r="K8" i="2"/>
  <c r="P9" i="2"/>
  <c r="B11" i="2"/>
  <c r="R11" i="2"/>
  <c r="C26" i="2"/>
  <c r="D26" i="2" s="1"/>
  <c r="E26" i="2" s="1"/>
  <c r="R28" i="2"/>
  <c r="K29" i="2"/>
  <c r="N32" i="2"/>
  <c r="C34" i="2"/>
  <c r="D34" i="2" s="1"/>
  <c r="E34" i="2" s="1"/>
  <c r="L38" i="2"/>
  <c r="S39" i="2"/>
  <c r="K39" i="2"/>
  <c r="P39" i="2"/>
  <c r="N39" i="2"/>
  <c r="I40" i="2"/>
  <c r="I41" i="5" s="1"/>
  <c r="X42" i="2"/>
  <c r="AA42" i="2" s="1"/>
  <c r="S47" i="2"/>
  <c r="K47" i="2"/>
  <c r="P47" i="2"/>
  <c r="O47" i="2"/>
  <c r="N47" i="2"/>
  <c r="O48" i="2"/>
  <c r="E64" i="5"/>
  <c r="C64" i="5"/>
  <c r="A64" i="5"/>
  <c r="D64" i="5"/>
  <c r="B64" i="5"/>
  <c r="H64" i="5"/>
  <c r="G64" i="5"/>
  <c r="F64" i="5"/>
  <c r="W63" i="2"/>
  <c r="K64" i="5" s="1"/>
  <c r="I63" i="2"/>
  <c r="I64" i="5" s="1"/>
  <c r="F63" i="2"/>
  <c r="G63" i="2" s="1"/>
  <c r="H63" i="2" s="1"/>
  <c r="C63" i="2"/>
  <c r="D63" i="2" s="1"/>
  <c r="E63" i="2" s="1"/>
  <c r="B63" i="2"/>
  <c r="A89" i="5"/>
  <c r="G89" i="5"/>
  <c r="E89" i="5"/>
  <c r="H89" i="5"/>
  <c r="F89" i="5"/>
  <c r="D89" i="5"/>
  <c r="C89" i="5"/>
  <c r="B89" i="5"/>
  <c r="F88" i="2"/>
  <c r="G88" i="2" s="1"/>
  <c r="H88" i="2" s="1"/>
  <c r="W88" i="2"/>
  <c r="K89" i="5" s="1"/>
  <c r="B88" i="2"/>
  <c r="I88" i="2"/>
  <c r="I89" i="5" s="1"/>
  <c r="C88" i="2"/>
  <c r="D88" i="2" s="1"/>
  <c r="E88" i="2" s="1"/>
  <c r="B25" i="5"/>
  <c r="A25" i="5"/>
  <c r="H25" i="5"/>
  <c r="G25" i="5"/>
  <c r="E25" i="5"/>
  <c r="F25" i="5"/>
  <c r="D25" i="5"/>
  <c r="C25" i="5"/>
  <c r="C24" i="2"/>
  <c r="D24" i="2" s="1"/>
  <c r="E24" i="2" s="1"/>
  <c r="F28" i="5"/>
  <c r="E28" i="5"/>
  <c r="D28" i="5"/>
  <c r="C28" i="5"/>
  <c r="A28" i="5"/>
  <c r="H28" i="5"/>
  <c r="G28" i="5"/>
  <c r="B28" i="5"/>
  <c r="W27" i="2"/>
  <c r="K28" i="5" s="1"/>
  <c r="B27" i="2"/>
  <c r="T64" i="2"/>
  <c r="L64" i="2"/>
  <c r="Q64" i="2"/>
  <c r="O64" i="2"/>
  <c r="S64" i="2"/>
  <c r="R64" i="2"/>
  <c r="P64" i="2"/>
  <c r="N64" i="2"/>
  <c r="M64" i="2"/>
  <c r="K64" i="2"/>
  <c r="S5" i="2"/>
  <c r="O9" i="2"/>
  <c r="V9" i="2" s="1"/>
  <c r="X9" i="2" s="1"/>
  <c r="AA9" i="2" s="1"/>
  <c r="C7" i="5"/>
  <c r="B7" i="5"/>
  <c r="A7" i="5"/>
  <c r="H7" i="5"/>
  <c r="G7" i="5"/>
  <c r="F7" i="5"/>
  <c r="D7" i="5"/>
  <c r="E7" i="5"/>
  <c r="I6" i="2"/>
  <c r="I7" i="5" s="1"/>
  <c r="F7" i="2"/>
  <c r="G7" i="2" s="1"/>
  <c r="H7" i="2" s="1"/>
  <c r="C8" i="2"/>
  <c r="D8" i="2" s="1"/>
  <c r="E8" i="2" s="1"/>
  <c r="S8" i="2"/>
  <c r="O12" i="2"/>
  <c r="W12" i="2"/>
  <c r="K13" i="5" s="1"/>
  <c r="C3" i="2"/>
  <c r="D3" i="2" s="1"/>
  <c r="E3" i="2" s="1"/>
  <c r="K3" i="2"/>
  <c r="V3" i="2" s="1"/>
  <c r="X3" i="2" s="1"/>
  <c r="AA3" i="2" s="1"/>
  <c r="M5" i="2"/>
  <c r="U5" i="2"/>
  <c r="B6" i="2"/>
  <c r="W7" i="2"/>
  <c r="K8" i="5" s="1"/>
  <c r="L8" i="2"/>
  <c r="D10" i="5"/>
  <c r="C10" i="5"/>
  <c r="B10" i="5"/>
  <c r="A10" i="5"/>
  <c r="H10" i="5"/>
  <c r="G10" i="5"/>
  <c r="E10" i="5"/>
  <c r="F10" i="5"/>
  <c r="I9" i="2"/>
  <c r="I10" i="5" s="1"/>
  <c r="Q9" i="2"/>
  <c r="C11" i="2"/>
  <c r="D11" i="2" s="1"/>
  <c r="E11" i="2" s="1"/>
  <c r="K11" i="2"/>
  <c r="V11" i="2" s="1"/>
  <c r="X11" i="2" s="1"/>
  <c r="AA11" i="2" s="1"/>
  <c r="P12" i="2"/>
  <c r="S23" i="2"/>
  <c r="K23" i="2"/>
  <c r="N23" i="2"/>
  <c r="U23" i="2"/>
  <c r="U25" i="2"/>
  <c r="M25" i="2"/>
  <c r="P25" i="2"/>
  <c r="T25" i="2"/>
  <c r="V25" i="2" s="1"/>
  <c r="X25" i="2" s="1"/>
  <c r="AA25" i="2" s="1"/>
  <c r="M29" i="2"/>
  <c r="S31" i="2"/>
  <c r="K31" i="2"/>
  <c r="N31" i="2"/>
  <c r="U31" i="2"/>
  <c r="O32" i="2"/>
  <c r="U33" i="2"/>
  <c r="M33" i="2"/>
  <c r="V33" i="2" s="1"/>
  <c r="X33" i="2" s="1"/>
  <c r="AA33" i="2" s="1"/>
  <c r="P33" i="2"/>
  <c r="T33" i="2"/>
  <c r="T36" i="2"/>
  <c r="L36" i="2"/>
  <c r="V36" i="2" s="1"/>
  <c r="X36" i="2" s="1"/>
  <c r="AA36" i="2" s="1"/>
  <c r="Q36" i="2"/>
  <c r="O36" i="2"/>
  <c r="M38" i="2"/>
  <c r="L39" i="2"/>
  <c r="P40" i="2"/>
  <c r="U40" i="2"/>
  <c r="M40" i="2"/>
  <c r="S40" i="2"/>
  <c r="K40" i="2"/>
  <c r="F42" i="2"/>
  <c r="G42" i="2" s="1"/>
  <c r="H42" i="2" s="1"/>
  <c r="L47" i="2"/>
  <c r="A49" i="5"/>
  <c r="G49" i="5"/>
  <c r="E49" i="5"/>
  <c r="D49" i="5"/>
  <c r="C49" i="5"/>
  <c r="B49" i="5"/>
  <c r="H49" i="5"/>
  <c r="F49" i="5"/>
  <c r="C48" i="2"/>
  <c r="D48" i="2" s="1"/>
  <c r="E48" i="2" s="1"/>
  <c r="Q48" i="2"/>
  <c r="A59" i="5"/>
  <c r="G59" i="5"/>
  <c r="E59" i="5"/>
  <c r="H59" i="5"/>
  <c r="D59" i="5"/>
  <c r="F59" i="5"/>
  <c r="C59" i="5"/>
  <c r="B59" i="5"/>
  <c r="F58" i="2"/>
  <c r="G58" i="2" s="1"/>
  <c r="H58" i="2" s="1"/>
  <c r="I58" i="2"/>
  <c r="I59" i="5" s="1"/>
  <c r="C58" i="2"/>
  <c r="D58" i="2" s="1"/>
  <c r="E58" i="2" s="1"/>
  <c r="W58" i="2"/>
  <c r="K59" i="5" s="1"/>
  <c r="B58" i="2"/>
  <c r="P60" i="2"/>
  <c r="Q60" i="2"/>
  <c r="R60" i="2"/>
  <c r="O60" i="2"/>
  <c r="N60" i="2"/>
  <c r="M60" i="2"/>
  <c r="L60" i="2"/>
  <c r="U60" i="2"/>
  <c r="K60" i="2"/>
  <c r="V60" i="2" s="1"/>
  <c r="X60" i="2" s="1"/>
  <c r="AA60" i="2" s="1"/>
  <c r="R5" i="2"/>
  <c r="D2" i="5"/>
  <c r="C2" i="5"/>
  <c r="B2" i="5"/>
  <c r="A2" i="5"/>
  <c r="H2" i="5"/>
  <c r="G2" i="5"/>
  <c r="E2" i="5"/>
  <c r="F2" i="5"/>
  <c r="E5" i="5"/>
  <c r="D5" i="5"/>
  <c r="C5" i="5"/>
  <c r="B5" i="5"/>
  <c r="A5" i="5"/>
  <c r="H5" i="5"/>
  <c r="F5" i="5"/>
  <c r="G5" i="5"/>
  <c r="I4" i="2"/>
  <c r="I5" i="5" s="1"/>
  <c r="E13" i="5"/>
  <c r="D13" i="5"/>
  <c r="C13" i="5"/>
  <c r="B13" i="5"/>
  <c r="A13" i="5"/>
  <c r="H13" i="5"/>
  <c r="F13" i="5"/>
  <c r="G13" i="5"/>
  <c r="I12" i="2"/>
  <c r="I13" i="5" s="1"/>
  <c r="Q12" i="2"/>
  <c r="F24" i="5"/>
  <c r="E24" i="5"/>
  <c r="D24" i="5"/>
  <c r="C24" i="5"/>
  <c r="A24" i="5"/>
  <c r="G24" i="5"/>
  <c r="B24" i="5"/>
  <c r="H24" i="5"/>
  <c r="C23" i="2"/>
  <c r="D23" i="2" s="1"/>
  <c r="E23" i="2" s="1"/>
  <c r="F23" i="2"/>
  <c r="G23" i="2" s="1"/>
  <c r="H23" i="2" s="1"/>
  <c r="W23" i="2"/>
  <c r="K24" i="5" s="1"/>
  <c r="F24" i="2"/>
  <c r="G24" i="2" s="1"/>
  <c r="H24" i="2" s="1"/>
  <c r="F26" i="5"/>
  <c r="E26" i="5"/>
  <c r="D26" i="5"/>
  <c r="C26" i="5"/>
  <c r="A26" i="5"/>
  <c r="H26" i="5"/>
  <c r="G26" i="5"/>
  <c r="B26" i="5"/>
  <c r="F27" i="2"/>
  <c r="G27" i="2" s="1"/>
  <c r="H27" i="2" s="1"/>
  <c r="T28" i="2"/>
  <c r="L28" i="2"/>
  <c r="O28" i="2"/>
  <c r="U28" i="2"/>
  <c r="V28" i="2" s="1"/>
  <c r="X28" i="2" s="1"/>
  <c r="AA28" i="2" s="1"/>
  <c r="F32" i="5"/>
  <c r="E32" i="5"/>
  <c r="D32" i="5"/>
  <c r="C32" i="5"/>
  <c r="A32" i="5"/>
  <c r="H32" i="5"/>
  <c r="G32" i="5"/>
  <c r="B32" i="5"/>
  <c r="C31" i="2"/>
  <c r="D31" i="2" s="1"/>
  <c r="E31" i="2" s="1"/>
  <c r="F31" i="2"/>
  <c r="G31" i="2" s="1"/>
  <c r="H31" i="2" s="1"/>
  <c r="W31" i="2"/>
  <c r="K32" i="5" s="1"/>
  <c r="F32" i="2"/>
  <c r="G32" i="2" s="1"/>
  <c r="H32" i="2" s="1"/>
  <c r="Q32" i="2"/>
  <c r="F34" i="5"/>
  <c r="E34" i="5"/>
  <c r="D34" i="5"/>
  <c r="C34" i="5"/>
  <c r="A34" i="5"/>
  <c r="H34" i="5"/>
  <c r="G34" i="5"/>
  <c r="B34" i="5"/>
  <c r="F35" i="2"/>
  <c r="G35" i="2" s="1"/>
  <c r="H35" i="2" s="1"/>
  <c r="F40" i="5"/>
  <c r="E40" i="5"/>
  <c r="D40" i="5"/>
  <c r="C40" i="5"/>
  <c r="A40" i="5"/>
  <c r="G40" i="5"/>
  <c r="B40" i="5"/>
  <c r="H40" i="5"/>
  <c r="C39" i="2"/>
  <c r="D39" i="2" s="1"/>
  <c r="E39" i="2" s="1"/>
  <c r="F39" i="2"/>
  <c r="G39" i="2" s="1"/>
  <c r="H39" i="2" s="1"/>
  <c r="T44" i="2"/>
  <c r="L44" i="2"/>
  <c r="Q44" i="2"/>
  <c r="P44" i="2"/>
  <c r="O44" i="2"/>
  <c r="Q45" i="2"/>
  <c r="N45" i="2"/>
  <c r="U45" i="2"/>
  <c r="M45" i="2"/>
  <c r="T45" i="2"/>
  <c r="L45" i="2"/>
  <c r="R48" i="2"/>
  <c r="N58" i="2"/>
  <c r="P58" i="2"/>
  <c r="S58" i="2"/>
  <c r="R58" i="2"/>
  <c r="Q58" i="2"/>
  <c r="O58" i="2"/>
  <c r="M58" i="2"/>
  <c r="L58" i="2"/>
  <c r="Q76" i="2"/>
  <c r="M76" i="2"/>
  <c r="U76" i="2"/>
  <c r="L76" i="2"/>
  <c r="T76" i="2"/>
  <c r="K76" i="2"/>
  <c r="R76" i="2"/>
  <c r="O76" i="2"/>
  <c r="N76" i="2"/>
  <c r="S76" i="2"/>
  <c r="P76" i="2"/>
  <c r="F8" i="5"/>
  <c r="E8" i="5"/>
  <c r="D8" i="5"/>
  <c r="C8" i="5"/>
  <c r="B8" i="5"/>
  <c r="A8" i="5"/>
  <c r="G8" i="5"/>
  <c r="H8" i="5"/>
  <c r="I7" i="2"/>
  <c r="I8" i="5" s="1"/>
  <c r="B29" i="5"/>
  <c r="A29" i="5"/>
  <c r="H29" i="5"/>
  <c r="G29" i="5"/>
  <c r="E29" i="5"/>
  <c r="F29" i="5"/>
  <c r="D29" i="5"/>
  <c r="C29" i="5"/>
  <c r="W28" i="2"/>
  <c r="K29" i="5" s="1"/>
  <c r="R32" i="2"/>
  <c r="O39" i="2"/>
  <c r="B41" i="5"/>
  <c r="A41" i="5"/>
  <c r="H41" i="5"/>
  <c r="G41" i="5"/>
  <c r="E41" i="5"/>
  <c r="F41" i="5"/>
  <c r="D41" i="5"/>
  <c r="C41" i="5"/>
  <c r="C40" i="2"/>
  <c r="D40" i="2" s="1"/>
  <c r="E40" i="2" s="1"/>
  <c r="I42" i="2"/>
  <c r="I43" i="5" s="1"/>
  <c r="F44" i="5"/>
  <c r="E44" i="5"/>
  <c r="D44" i="5"/>
  <c r="C44" i="5"/>
  <c r="A44" i="5"/>
  <c r="H44" i="5"/>
  <c r="G44" i="5"/>
  <c r="B44" i="5"/>
  <c r="W43" i="2"/>
  <c r="K44" i="5" s="1"/>
  <c r="B43" i="2"/>
  <c r="K44" i="2"/>
  <c r="K45" i="2"/>
  <c r="E48" i="5"/>
  <c r="C48" i="5"/>
  <c r="A48" i="5"/>
  <c r="D48" i="5"/>
  <c r="B48" i="5"/>
  <c r="H48" i="5"/>
  <c r="F48" i="5"/>
  <c r="G48" i="5"/>
  <c r="C47" i="2"/>
  <c r="D47" i="2" s="1"/>
  <c r="E47" i="2" s="1"/>
  <c r="W47" i="2"/>
  <c r="K48" i="5" s="1"/>
  <c r="F47" i="2"/>
  <c r="G47" i="2" s="1"/>
  <c r="H47" i="2" s="1"/>
  <c r="Q47" i="2"/>
  <c r="V53" i="2"/>
  <c r="X53" i="2" s="1"/>
  <c r="AA53" i="2" s="1"/>
  <c r="K58" i="2"/>
  <c r="T60" i="2"/>
  <c r="R27" i="2"/>
  <c r="V27" i="2" s="1"/>
  <c r="X27" i="2" s="1"/>
  <c r="AA27" i="2" s="1"/>
  <c r="B31" i="5"/>
  <c r="A31" i="5"/>
  <c r="H31" i="5"/>
  <c r="G31" i="5"/>
  <c r="E31" i="5"/>
  <c r="F31" i="5"/>
  <c r="D31" i="5"/>
  <c r="C31" i="5"/>
  <c r="I30" i="2"/>
  <c r="I31" i="5" s="1"/>
  <c r="R35" i="2"/>
  <c r="V35" i="2" s="1"/>
  <c r="X35" i="2" s="1"/>
  <c r="AA35" i="2" s="1"/>
  <c r="B39" i="5"/>
  <c r="A39" i="5"/>
  <c r="H39" i="5"/>
  <c r="G39" i="5"/>
  <c r="E39" i="5"/>
  <c r="F39" i="5"/>
  <c r="C39" i="5"/>
  <c r="D39" i="5"/>
  <c r="I38" i="2"/>
  <c r="I39" i="5" s="1"/>
  <c r="P41" i="2"/>
  <c r="R43" i="2"/>
  <c r="A47" i="5"/>
  <c r="G47" i="5"/>
  <c r="E47" i="5"/>
  <c r="C47" i="5"/>
  <c r="B47" i="5"/>
  <c r="H47" i="5"/>
  <c r="F47" i="5"/>
  <c r="D47" i="5"/>
  <c r="I46" i="2"/>
  <c r="I47" i="5" s="1"/>
  <c r="Q46" i="2"/>
  <c r="R51" i="2"/>
  <c r="R54" i="2"/>
  <c r="R56" i="2"/>
  <c r="F59" i="2"/>
  <c r="G59" i="2" s="1"/>
  <c r="H59" i="2" s="1"/>
  <c r="Q59" i="2"/>
  <c r="A61" i="5"/>
  <c r="G61" i="5"/>
  <c r="E61" i="5"/>
  <c r="B61" i="5"/>
  <c r="F61" i="5"/>
  <c r="H61" i="5"/>
  <c r="D61" i="5"/>
  <c r="C61" i="5"/>
  <c r="O61" i="2"/>
  <c r="E68" i="5"/>
  <c r="C68" i="5"/>
  <c r="A68" i="5"/>
  <c r="G68" i="5"/>
  <c r="F68" i="5"/>
  <c r="D68" i="5"/>
  <c r="B68" i="5"/>
  <c r="H68" i="5"/>
  <c r="C67" i="2"/>
  <c r="D67" i="2" s="1"/>
  <c r="E67" i="2" s="1"/>
  <c r="B67" i="2"/>
  <c r="W67" i="2"/>
  <c r="K68" i="5" s="1"/>
  <c r="Q93" i="2"/>
  <c r="M93" i="2"/>
  <c r="R93" i="2"/>
  <c r="T93" i="2"/>
  <c r="S93" i="2"/>
  <c r="P93" i="2"/>
  <c r="O93" i="2"/>
  <c r="N93" i="2"/>
  <c r="U93" i="2"/>
  <c r="L93" i="2"/>
  <c r="K93" i="2"/>
  <c r="D1" i="3"/>
  <c r="K1" i="3"/>
  <c r="C1" i="3"/>
  <c r="F1" i="3"/>
  <c r="B1" i="3"/>
  <c r="J1" i="3"/>
  <c r="G1" i="3"/>
  <c r="I1" i="3"/>
  <c r="H1" i="3"/>
  <c r="E1" i="3"/>
  <c r="R46" i="2"/>
  <c r="E50" i="5"/>
  <c r="C50" i="5"/>
  <c r="A50" i="5"/>
  <c r="F50" i="5"/>
  <c r="D50" i="5"/>
  <c r="B50" i="5"/>
  <c r="G50" i="5"/>
  <c r="H50" i="5"/>
  <c r="I49" i="2"/>
  <c r="I50" i="5" s="1"/>
  <c r="E52" i="5"/>
  <c r="C52" i="5"/>
  <c r="A52" i="5"/>
  <c r="G52" i="5"/>
  <c r="F52" i="5"/>
  <c r="D52" i="5"/>
  <c r="B52" i="5"/>
  <c r="H52" i="5"/>
  <c r="S51" i="2"/>
  <c r="A53" i="5"/>
  <c r="G53" i="5"/>
  <c r="E53" i="5"/>
  <c r="H53" i="5"/>
  <c r="F53" i="5"/>
  <c r="D53" i="5"/>
  <c r="C53" i="5"/>
  <c r="B53" i="5"/>
  <c r="U52" i="2"/>
  <c r="M52" i="2"/>
  <c r="S52" i="2"/>
  <c r="E54" i="5"/>
  <c r="C54" i="5"/>
  <c r="A54" i="5"/>
  <c r="H54" i="5"/>
  <c r="G54" i="5"/>
  <c r="F54" i="5"/>
  <c r="D54" i="5"/>
  <c r="B54" i="5"/>
  <c r="B53" i="2"/>
  <c r="A55" i="5"/>
  <c r="G55" i="5"/>
  <c r="E55" i="5"/>
  <c r="H55" i="5"/>
  <c r="F55" i="5"/>
  <c r="D55" i="5"/>
  <c r="B55" i="5"/>
  <c r="C55" i="5"/>
  <c r="W54" i="2"/>
  <c r="K55" i="5" s="1"/>
  <c r="S54" i="2"/>
  <c r="E56" i="5"/>
  <c r="C56" i="5"/>
  <c r="A56" i="5"/>
  <c r="H56" i="5"/>
  <c r="G56" i="5"/>
  <c r="F56" i="5"/>
  <c r="B56" i="5"/>
  <c r="D56" i="5"/>
  <c r="T55" i="2"/>
  <c r="L55" i="2"/>
  <c r="S55" i="2"/>
  <c r="S56" i="2"/>
  <c r="Q57" i="2"/>
  <c r="O57" i="2"/>
  <c r="T57" i="2"/>
  <c r="R59" i="2"/>
  <c r="P61" i="2"/>
  <c r="A65" i="5"/>
  <c r="G65" i="5"/>
  <c r="E65" i="5"/>
  <c r="D65" i="5"/>
  <c r="C65" i="5"/>
  <c r="B65" i="5"/>
  <c r="H65" i="5"/>
  <c r="F65" i="5"/>
  <c r="F64" i="2"/>
  <c r="G64" i="2" s="1"/>
  <c r="H64" i="2" s="1"/>
  <c r="F67" i="2"/>
  <c r="G67" i="2" s="1"/>
  <c r="H67" i="2" s="1"/>
  <c r="E70" i="5"/>
  <c r="C70" i="5"/>
  <c r="A70" i="5"/>
  <c r="H70" i="5"/>
  <c r="G70" i="5"/>
  <c r="F70" i="5"/>
  <c r="D70" i="5"/>
  <c r="B70" i="5"/>
  <c r="F69" i="2"/>
  <c r="G69" i="2" s="1"/>
  <c r="H69" i="2" s="1"/>
  <c r="B69" i="2"/>
  <c r="A93" i="5"/>
  <c r="G93" i="5"/>
  <c r="E93" i="5"/>
  <c r="B93" i="5"/>
  <c r="H93" i="5"/>
  <c r="F93" i="5"/>
  <c r="D93" i="5"/>
  <c r="C93" i="5"/>
  <c r="W92" i="2"/>
  <c r="K93" i="5" s="1"/>
  <c r="I92" i="2"/>
  <c r="I93" i="5" s="1"/>
  <c r="F92" i="2"/>
  <c r="G92" i="2" s="1"/>
  <c r="H92" i="2" s="1"/>
  <c r="B92" i="2"/>
  <c r="B37" i="5"/>
  <c r="A37" i="5"/>
  <c r="H37" i="5"/>
  <c r="G37" i="5"/>
  <c r="E37" i="5"/>
  <c r="F37" i="5"/>
  <c r="D37" i="5"/>
  <c r="C37" i="5"/>
  <c r="I36" i="2"/>
  <c r="I37" i="5" s="1"/>
  <c r="R41" i="2"/>
  <c r="T43" i="2"/>
  <c r="G45" i="5"/>
  <c r="E45" i="5"/>
  <c r="B45" i="5"/>
  <c r="A45" i="5"/>
  <c r="F45" i="5"/>
  <c r="H45" i="5"/>
  <c r="D45" i="5"/>
  <c r="C45" i="5"/>
  <c r="I44" i="2"/>
  <c r="I45" i="5" s="1"/>
  <c r="C46" i="2"/>
  <c r="D46" i="2" s="1"/>
  <c r="E46" i="2" s="1"/>
  <c r="K46" i="2"/>
  <c r="V46" i="2" s="1"/>
  <c r="X46" i="2" s="1"/>
  <c r="AA46" i="2" s="1"/>
  <c r="S46" i="2"/>
  <c r="B49" i="2"/>
  <c r="S49" i="2"/>
  <c r="A51" i="5"/>
  <c r="G51" i="5"/>
  <c r="E51" i="5"/>
  <c r="F51" i="5"/>
  <c r="D51" i="5"/>
  <c r="C51" i="5"/>
  <c r="B51" i="5"/>
  <c r="H51" i="5"/>
  <c r="C50" i="2"/>
  <c r="D50" i="2" s="1"/>
  <c r="E50" i="2" s="1"/>
  <c r="S50" i="2"/>
  <c r="K50" i="2"/>
  <c r="T50" i="2"/>
  <c r="B51" i="2"/>
  <c r="K51" i="2"/>
  <c r="T51" i="2"/>
  <c r="B52" i="2"/>
  <c r="K52" i="2"/>
  <c r="T52" i="2"/>
  <c r="C53" i="2"/>
  <c r="D53" i="2" s="1"/>
  <c r="E53" i="2" s="1"/>
  <c r="B54" i="2"/>
  <c r="K54" i="2"/>
  <c r="T54" i="2"/>
  <c r="B55" i="2"/>
  <c r="K55" i="2"/>
  <c r="U55" i="2"/>
  <c r="K56" i="2"/>
  <c r="T56" i="2"/>
  <c r="K57" i="2"/>
  <c r="V57" i="2" s="1"/>
  <c r="X57" i="2" s="1"/>
  <c r="AA57" i="2" s="1"/>
  <c r="U57" i="2"/>
  <c r="C60" i="2"/>
  <c r="D60" i="2" s="1"/>
  <c r="E60" i="2" s="1"/>
  <c r="W60" i="2"/>
  <c r="K61" i="5" s="1"/>
  <c r="A63" i="5"/>
  <c r="G63" i="5"/>
  <c r="E63" i="5"/>
  <c r="C63" i="5"/>
  <c r="B63" i="5"/>
  <c r="H63" i="5"/>
  <c r="F63" i="5"/>
  <c r="D63" i="5"/>
  <c r="B62" i="2"/>
  <c r="W62" i="2"/>
  <c r="K63" i="5" s="1"/>
  <c r="B64" i="2"/>
  <c r="C69" i="2"/>
  <c r="D69" i="2" s="1"/>
  <c r="E69" i="2" s="1"/>
  <c r="S78" i="2"/>
  <c r="K78" i="2"/>
  <c r="N78" i="2"/>
  <c r="M78" i="2"/>
  <c r="U78" i="2"/>
  <c r="L78" i="2"/>
  <c r="R78" i="2"/>
  <c r="Q78" i="2"/>
  <c r="O78" i="2"/>
  <c r="E82" i="5"/>
  <c r="C82" i="5"/>
  <c r="A82" i="5"/>
  <c r="F82" i="5"/>
  <c r="D82" i="5"/>
  <c r="B82" i="5"/>
  <c r="H82" i="5"/>
  <c r="G82" i="5"/>
  <c r="B81" i="2"/>
  <c r="W81" i="2"/>
  <c r="K82" i="5" s="1"/>
  <c r="F81" i="2"/>
  <c r="G81" i="2" s="1"/>
  <c r="H81" i="2" s="1"/>
  <c r="I81" i="2"/>
  <c r="I82" i="5" s="1"/>
  <c r="A83" i="5"/>
  <c r="G83" i="5"/>
  <c r="E83" i="5"/>
  <c r="F83" i="5"/>
  <c r="D83" i="5"/>
  <c r="C83" i="5"/>
  <c r="B83" i="5"/>
  <c r="H83" i="5"/>
  <c r="W82" i="2"/>
  <c r="K83" i="5" s="1"/>
  <c r="C82" i="2"/>
  <c r="D82" i="2" s="1"/>
  <c r="E82" i="2" s="1"/>
  <c r="I82" i="2"/>
  <c r="I83" i="5" s="1"/>
  <c r="F82" i="2"/>
  <c r="G82" i="2" s="1"/>
  <c r="H82" i="2" s="1"/>
  <c r="B82" i="2"/>
  <c r="A91" i="5"/>
  <c r="G91" i="5"/>
  <c r="E91" i="5"/>
  <c r="H91" i="5"/>
  <c r="F91" i="5"/>
  <c r="D91" i="5"/>
  <c r="B90" i="2"/>
  <c r="C91" i="5"/>
  <c r="B91" i="5"/>
  <c r="I90" i="2"/>
  <c r="I91" i="5" s="1"/>
  <c r="F90" i="2"/>
  <c r="G90" i="2" s="1"/>
  <c r="H90" i="2" s="1"/>
  <c r="W90" i="2"/>
  <c r="K91" i="5" s="1"/>
  <c r="C90" i="2"/>
  <c r="D90" i="2" s="1"/>
  <c r="E90" i="2" s="1"/>
  <c r="C92" i="2"/>
  <c r="D92" i="2" s="1"/>
  <c r="E92" i="2" s="1"/>
  <c r="S59" i="2"/>
  <c r="K59" i="2"/>
  <c r="P59" i="2"/>
  <c r="U59" i="2"/>
  <c r="V70" i="2"/>
  <c r="X70" i="2" s="1"/>
  <c r="AA70" i="2" s="1"/>
  <c r="A73" i="5"/>
  <c r="G73" i="5"/>
  <c r="E73" i="5"/>
  <c r="H73" i="5"/>
  <c r="F73" i="5"/>
  <c r="D73" i="5"/>
  <c r="C73" i="5"/>
  <c r="B73" i="5"/>
  <c r="W72" i="2"/>
  <c r="K73" i="5" s="1"/>
  <c r="C72" i="2"/>
  <c r="D72" i="2" s="1"/>
  <c r="E72" i="2" s="1"/>
  <c r="B72" i="2"/>
  <c r="T75" i="2"/>
  <c r="L75" i="2"/>
  <c r="N75" i="2"/>
  <c r="M75" i="2"/>
  <c r="U75" i="2"/>
  <c r="K75" i="2"/>
  <c r="R75" i="2"/>
  <c r="Q75" i="2"/>
  <c r="O75" i="2"/>
  <c r="A81" i="5"/>
  <c r="G81" i="5"/>
  <c r="E81" i="5"/>
  <c r="D81" i="5"/>
  <c r="C81" i="5"/>
  <c r="B81" i="5"/>
  <c r="H81" i="5"/>
  <c r="F81" i="5"/>
  <c r="F80" i="2"/>
  <c r="G80" i="2" s="1"/>
  <c r="H80" i="2" s="1"/>
  <c r="W80" i="2"/>
  <c r="K81" i="5" s="1"/>
  <c r="C80" i="2"/>
  <c r="D80" i="2" s="1"/>
  <c r="E80" i="2" s="1"/>
  <c r="I80" i="2"/>
  <c r="I81" i="5" s="1"/>
  <c r="B80" i="2"/>
  <c r="E60" i="5"/>
  <c r="C60" i="5"/>
  <c r="A60" i="5"/>
  <c r="H60" i="5"/>
  <c r="F60" i="5"/>
  <c r="G60" i="5"/>
  <c r="D60" i="5"/>
  <c r="B60" i="5"/>
  <c r="C59" i="2"/>
  <c r="D59" i="2" s="1"/>
  <c r="E59" i="2" s="1"/>
  <c r="L59" i="2"/>
  <c r="U61" i="2"/>
  <c r="M61" i="2"/>
  <c r="Q61" i="2"/>
  <c r="T61" i="2"/>
  <c r="A67" i="5"/>
  <c r="G67" i="5"/>
  <c r="E67" i="5"/>
  <c r="F67" i="5"/>
  <c r="D67" i="5"/>
  <c r="C67" i="5"/>
  <c r="B67" i="5"/>
  <c r="H67" i="5"/>
  <c r="W66" i="2"/>
  <c r="K67" i="5" s="1"/>
  <c r="F66" i="2"/>
  <c r="G66" i="2" s="1"/>
  <c r="H66" i="2" s="1"/>
  <c r="B66" i="2"/>
  <c r="F72" i="2"/>
  <c r="G72" i="2" s="1"/>
  <c r="H72" i="2" s="1"/>
  <c r="P75" i="2"/>
  <c r="O82" i="2"/>
  <c r="N82" i="2"/>
  <c r="M82" i="2"/>
  <c r="U82" i="2"/>
  <c r="L82" i="2"/>
  <c r="S82" i="2"/>
  <c r="R82" i="2"/>
  <c r="P82" i="2"/>
  <c r="P87" i="2"/>
  <c r="O87" i="2"/>
  <c r="N87" i="2"/>
  <c r="M87" i="2"/>
  <c r="T87" i="2"/>
  <c r="K87" i="2"/>
  <c r="U87" i="2"/>
  <c r="S87" i="2"/>
  <c r="Q87" i="2"/>
  <c r="F22" i="5"/>
  <c r="E22" i="5"/>
  <c r="D22" i="5"/>
  <c r="C22" i="5"/>
  <c r="A22" i="5"/>
  <c r="H22" i="5"/>
  <c r="G22" i="5"/>
  <c r="B22" i="5"/>
  <c r="I21" i="2"/>
  <c r="I22" i="5" s="1"/>
  <c r="F30" i="5"/>
  <c r="E30" i="5"/>
  <c r="D30" i="5"/>
  <c r="C30" i="5"/>
  <c r="A30" i="5"/>
  <c r="B30" i="5"/>
  <c r="G30" i="5"/>
  <c r="H30" i="5"/>
  <c r="I29" i="2"/>
  <c r="I30" i="5" s="1"/>
  <c r="F30" i="2"/>
  <c r="G30" i="2" s="1"/>
  <c r="H30" i="2" s="1"/>
  <c r="F38" i="5"/>
  <c r="E38" i="5"/>
  <c r="D38" i="5"/>
  <c r="C38" i="5"/>
  <c r="A38" i="5"/>
  <c r="H38" i="5"/>
  <c r="G38" i="5"/>
  <c r="B38" i="5"/>
  <c r="I37" i="2"/>
  <c r="I38" i="5" s="1"/>
  <c r="F38" i="2"/>
  <c r="G38" i="2" s="1"/>
  <c r="H38" i="2" s="1"/>
  <c r="M41" i="2"/>
  <c r="V41" i="2" s="1"/>
  <c r="X41" i="2" s="1"/>
  <c r="AA41" i="2" s="1"/>
  <c r="E46" i="5"/>
  <c r="C46" i="5"/>
  <c r="A46" i="5"/>
  <c r="B46" i="5"/>
  <c r="G46" i="5"/>
  <c r="F46" i="5"/>
  <c r="D46" i="5"/>
  <c r="H46" i="5"/>
  <c r="I45" i="2"/>
  <c r="I46" i="5" s="1"/>
  <c r="F46" i="2"/>
  <c r="G46" i="2" s="1"/>
  <c r="H46" i="2" s="1"/>
  <c r="M49" i="2"/>
  <c r="V49" i="2" s="1"/>
  <c r="X49" i="2" s="1"/>
  <c r="AA49" i="2" s="1"/>
  <c r="W49" i="2"/>
  <c r="K50" i="5" s="1"/>
  <c r="N50" i="2"/>
  <c r="W50" i="2"/>
  <c r="K51" i="5" s="1"/>
  <c r="N51" i="2"/>
  <c r="W51" i="2"/>
  <c r="K52" i="5" s="1"/>
  <c r="F52" i="2"/>
  <c r="G52" i="2" s="1"/>
  <c r="H52" i="2" s="1"/>
  <c r="O52" i="2"/>
  <c r="F53" i="2"/>
  <c r="G53" i="2" s="1"/>
  <c r="H53" i="2" s="1"/>
  <c r="W53" i="2"/>
  <c r="K54" i="5" s="1"/>
  <c r="N54" i="2"/>
  <c r="F55" i="2"/>
  <c r="G55" i="2" s="1"/>
  <c r="H55" i="2" s="1"/>
  <c r="O55" i="2"/>
  <c r="N56" i="2"/>
  <c r="N57" i="2"/>
  <c r="B59" i="2"/>
  <c r="M59" i="2"/>
  <c r="W59" i="2"/>
  <c r="K60" i="5" s="1"/>
  <c r="F60" i="2"/>
  <c r="G60" i="2" s="1"/>
  <c r="H60" i="2" s="1"/>
  <c r="E62" i="5"/>
  <c r="C62" i="5"/>
  <c r="A62" i="5"/>
  <c r="B62" i="5"/>
  <c r="G62" i="5"/>
  <c r="D62" i="5"/>
  <c r="H62" i="5"/>
  <c r="F62" i="5"/>
  <c r="K61" i="2"/>
  <c r="X62" i="2"/>
  <c r="AA62" i="2" s="1"/>
  <c r="O63" i="2"/>
  <c r="Q63" i="2"/>
  <c r="N63" i="2"/>
  <c r="V63" i="2" s="1"/>
  <c r="X63" i="2" s="1"/>
  <c r="AA63" i="2" s="1"/>
  <c r="U63" i="2"/>
  <c r="C66" i="2"/>
  <c r="D66" i="2" s="1"/>
  <c r="E66" i="2" s="1"/>
  <c r="I72" i="2"/>
  <c r="I73" i="5" s="1"/>
  <c r="S75" i="2"/>
  <c r="U80" i="2"/>
  <c r="M80" i="2"/>
  <c r="O80" i="2"/>
  <c r="N80" i="2"/>
  <c r="L80" i="2"/>
  <c r="K80" i="2"/>
  <c r="T80" i="2"/>
  <c r="R80" i="2"/>
  <c r="K82" i="2"/>
  <c r="L87" i="2"/>
  <c r="O66" i="2"/>
  <c r="N66" i="2"/>
  <c r="U66" i="2"/>
  <c r="M66" i="2"/>
  <c r="V66" i="2" s="1"/>
  <c r="X66" i="2" s="1"/>
  <c r="AA66" i="2" s="1"/>
  <c r="R68" i="2"/>
  <c r="O74" i="2"/>
  <c r="M74" i="2"/>
  <c r="U74" i="2"/>
  <c r="L74" i="2"/>
  <c r="T74" i="2"/>
  <c r="K74" i="2"/>
  <c r="N77" i="2"/>
  <c r="M77" i="2"/>
  <c r="U77" i="2"/>
  <c r="L77" i="2"/>
  <c r="T77" i="2"/>
  <c r="K77" i="2"/>
  <c r="E80" i="5"/>
  <c r="C80" i="5"/>
  <c r="A80" i="5"/>
  <c r="D80" i="5"/>
  <c r="B80" i="5"/>
  <c r="H80" i="5"/>
  <c r="G80" i="5"/>
  <c r="F80" i="5"/>
  <c r="W79" i="2"/>
  <c r="K80" i="5" s="1"/>
  <c r="C79" i="2"/>
  <c r="D79" i="2" s="1"/>
  <c r="E79" i="2" s="1"/>
  <c r="E84" i="5"/>
  <c r="C84" i="5"/>
  <c r="A84" i="5"/>
  <c r="G84" i="5"/>
  <c r="F84" i="5"/>
  <c r="D84" i="5"/>
  <c r="B84" i="5"/>
  <c r="H84" i="5"/>
  <c r="F83" i="2"/>
  <c r="G83" i="2" s="1"/>
  <c r="H83" i="2" s="1"/>
  <c r="W83" i="2"/>
  <c r="K84" i="5" s="1"/>
  <c r="C83" i="2"/>
  <c r="D83" i="2" s="1"/>
  <c r="E83" i="2" s="1"/>
  <c r="P74" i="2"/>
  <c r="E76" i="5"/>
  <c r="C76" i="5"/>
  <c r="A76" i="5"/>
  <c r="H76" i="5"/>
  <c r="G76" i="5"/>
  <c r="F76" i="5"/>
  <c r="D76" i="5"/>
  <c r="B76" i="5"/>
  <c r="W75" i="2"/>
  <c r="K76" i="5" s="1"/>
  <c r="C75" i="2"/>
  <c r="D75" i="2" s="1"/>
  <c r="E75" i="2" s="1"/>
  <c r="B75" i="2"/>
  <c r="P77" i="2"/>
  <c r="A79" i="5"/>
  <c r="G79" i="5"/>
  <c r="E79" i="5"/>
  <c r="C79" i="5"/>
  <c r="B79" i="5"/>
  <c r="H79" i="5"/>
  <c r="F79" i="5"/>
  <c r="D79" i="5"/>
  <c r="C78" i="2"/>
  <c r="D78" i="2" s="1"/>
  <c r="E78" i="2" s="1"/>
  <c r="W78" i="2"/>
  <c r="K79" i="5" s="1"/>
  <c r="B78" i="2"/>
  <c r="F79" i="2"/>
  <c r="G79" i="2" s="1"/>
  <c r="H79" i="2" s="1"/>
  <c r="E88" i="5"/>
  <c r="C88" i="5"/>
  <c r="A88" i="5"/>
  <c r="H88" i="5"/>
  <c r="G88" i="5"/>
  <c r="F88" i="5"/>
  <c r="D88" i="5"/>
  <c r="B88" i="5"/>
  <c r="F87" i="2"/>
  <c r="G87" i="2" s="1"/>
  <c r="H87" i="2" s="1"/>
  <c r="W87" i="2"/>
  <c r="K88" i="5" s="1"/>
  <c r="B87" i="2"/>
  <c r="U88" i="2"/>
  <c r="M88" i="2"/>
  <c r="P88" i="2"/>
  <c r="O88" i="2"/>
  <c r="N88" i="2"/>
  <c r="T88" i="2"/>
  <c r="K88" i="2"/>
  <c r="V90" i="2"/>
  <c r="X90" i="2" s="1"/>
  <c r="AA90" i="2" s="1"/>
  <c r="N94" i="2"/>
  <c r="M94" i="2"/>
  <c r="R94" i="2"/>
  <c r="Q94" i="2"/>
  <c r="P94" i="2"/>
  <c r="O94" i="2"/>
  <c r="L94" i="2"/>
  <c r="K94" i="2"/>
  <c r="V94" i="2" s="1"/>
  <c r="X94" i="2" s="1"/>
  <c r="AA94" i="2" s="1"/>
  <c r="Q68" i="2"/>
  <c r="P68" i="2"/>
  <c r="O68" i="2"/>
  <c r="U68" i="2"/>
  <c r="P71" i="2"/>
  <c r="O71" i="2"/>
  <c r="N71" i="2"/>
  <c r="U71" i="2"/>
  <c r="A75" i="5"/>
  <c r="G75" i="5"/>
  <c r="E75" i="5"/>
  <c r="H75" i="5"/>
  <c r="F75" i="5"/>
  <c r="D75" i="5"/>
  <c r="C75" i="5"/>
  <c r="B75" i="5"/>
  <c r="W74" i="2"/>
  <c r="K75" i="5" s="1"/>
  <c r="C74" i="2"/>
  <c r="D74" i="2" s="1"/>
  <c r="E74" i="2" s="1"/>
  <c r="B74" i="2"/>
  <c r="Q74" i="2"/>
  <c r="E78" i="5"/>
  <c r="C78" i="5"/>
  <c r="A78" i="5"/>
  <c r="B78" i="5"/>
  <c r="H78" i="5"/>
  <c r="G78" i="5"/>
  <c r="F78" i="5"/>
  <c r="D78" i="5"/>
  <c r="F77" i="2"/>
  <c r="G77" i="2" s="1"/>
  <c r="H77" i="2" s="1"/>
  <c r="W77" i="2"/>
  <c r="K78" i="5" s="1"/>
  <c r="C77" i="2"/>
  <c r="D77" i="2" s="1"/>
  <c r="E77" i="2" s="1"/>
  <c r="B77" i="2"/>
  <c r="Q77" i="2"/>
  <c r="C87" i="2"/>
  <c r="D87" i="2" s="1"/>
  <c r="E87" i="2" s="1"/>
  <c r="L88" i="2"/>
  <c r="S94" i="2"/>
  <c r="O105" i="2"/>
  <c r="N105" i="2"/>
  <c r="U105" i="2"/>
  <c r="K105" i="2"/>
  <c r="S105" i="2"/>
  <c r="Q105" i="2"/>
  <c r="T105" i="2"/>
  <c r="R105" i="2"/>
  <c r="P105" i="2"/>
  <c r="M105" i="2"/>
  <c r="V98" i="2"/>
  <c r="X98" i="2" s="1"/>
  <c r="AA98" i="2" s="1"/>
  <c r="L105" i="2"/>
  <c r="A57" i="5"/>
  <c r="G57" i="5"/>
  <c r="E57" i="5"/>
  <c r="H57" i="5"/>
  <c r="F57" i="5"/>
  <c r="C57" i="5"/>
  <c r="D57" i="5"/>
  <c r="B57" i="5"/>
  <c r="I56" i="2"/>
  <c r="I57" i="5" s="1"/>
  <c r="R66" i="2"/>
  <c r="L68" i="2"/>
  <c r="N69" i="2"/>
  <c r="V69" i="2" s="1"/>
  <c r="X69" i="2" s="1"/>
  <c r="AA69" i="2" s="1"/>
  <c r="U69" i="2"/>
  <c r="M69" i="2"/>
  <c r="T69" i="2"/>
  <c r="L69" i="2"/>
  <c r="E72" i="5"/>
  <c r="C72" i="5"/>
  <c r="A72" i="5"/>
  <c r="H72" i="5"/>
  <c r="G72" i="5"/>
  <c r="F72" i="5"/>
  <c r="D72" i="5"/>
  <c r="B72" i="5"/>
  <c r="W71" i="2"/>
  <c r="K72" i="5" s="1"/>
  <c r="F71" i="2"/>
  <c r="G71" i="2" s="1"/>
  <c r="H71" i="2" s="1"/>
  <c r="L71" i="2"/>
  <c r="V71" i="2" s="1"/>
  <c r="X71" i="2" s="1"/>
  <c r="AA71" i="2" s="1"/>
  <c r="U72" i="2"/>
  <c r="M72" i="2"/>
  <c r="N72" i="2"/>
  <c r="L72" i="2"/>
  <c r="T72" i="2"/>
  <c r="K72" i="2"/>
  <c r="V73" i="2"/>
  <c r="X73" i="2" s="1"/>
  <c r="AA73" i="2" s="1"/>
  <c r="F74" i="2"/>
  <c r="G74" i="2" s="1"/>
  <c r="H74" i="2" s="1"/>
  <c r="S74" i="2"/>
  <c r="S77" i="2"/>
  <c r="P79" i="2"/>
  <c r="N79" i="2"/>
  <c r="M79" i="2"/>
  <c r="U79" i="2"/>
  <c r="L79" i="2"/>
  <c r="V79" i="2" s="1"/>
  <c r="X79" i="2" s="1"/>
  <c r="AA79" i="2" s="1"/>
  <c r="T83" i="2"/>
  <c r="L83" i="2"/>
  <c r="V83" i="2" s="1"/>
  <c r="X83" i="2" s="1"/>
  <c r="AA83" i="2" s="1"/>
  <c r="O83" i="2"/>
  <c r="N83" i="2"/>
  <c r="M83" i="2"/>
  <c r="I87" i="2"/>
  <c r="I88" i="5" s="1"/>
  <c r="R88" i="2"/>
  <c r="U94" i="2"/>
  <c r="S84" i="2"/>
  <c r="E86" i="5"/>
  <c r="C86" i="5"/>
  <c r="A86" i="5"/>
  <c r="H86" i="5"/>
  <c r="G86" i="5"/>
  <c r="F86" i="5"/>
  <c r="D86" i="5"/>
  <c r="B86" i="5"/>
  <c r="F85" i="2"/>
  <c r="G85" i="2" s="1"/>
  <c r="H85" i="2" s="1"/>
  <c r="S85" i="2"/>
  <c r="A87" i="5"/>
  <c r="G87" i="5"/>
  <c r="E87" i="5"/>
  <c r="H87" i="5"/>
  <c r="F87" i="5"/>
  <c r="D87" i="5"/>
  <c r="C87" i="5"/>
  <c r="B87" i="5"/>
  <c r="C86" i="2"/>
  <c r="D86" i="2" s="1"/>
  <c r="E86" i="2" s="1"/>
  <c r="S86" i="2"/>
  <c r="K86" i="2"/>
  <c r="T86" i="2"/>
  <c r="E100" i="5"/>
  <c r="C100" i="5"/>
  <c r="A100" i="5"/>
  <c r="G100" i="5"/>
  <c r="F100" i="5"/>
  <c r="D100" i="5"/>
  <c r="B100" i="5"/>
  <c r="W99" i="2"/>
  <c r="K100" i="5" s="1"/>
  <c r="H100" i="5"/>
  <c r="F99" i="2"/>
  <c r="G99" i="2" s="1"/>
  <c r="H99" i="2" s="1"/>
  <c r="B99" i="2"/>
  <c r="O91" i="2"/>
  <c r="M91" i="2"/>
  <c r="R91" i="2"/>
  <c r="U91" i="2"/>
  <c r="A95" i="5"/>
  <c r="G95" i="5"/>
  <c r="E95" i="5"/>
  <c r="C95" i="5"/>
  <c r="B95" i="5"/>
  <c r="H95" i="5"/>
  <c r="F94" i="2"/>
  <c r="G94" i="2" s="1"/>
  <c r="H94" i="2" s="1"/>
  <c r="F95" i="5"/>
  <c r="D95" i="5"/>
  <c r="W94" i="2"/>
  <c r="K95" i="5" s="1"/>
  <c r="I94" i="2"/>
  <c r="I95" i="5" s="1"/>
  <c r="S95" i="2"/>
  <c r="K95" i="2"/>
  <c r="N95" i="2"/>
  <c r="R95" i="2"/>
  <c r="C99" i="2"/>
  <c r="D99" i="2" s="1"/>
  <c r="E99" i="2" s="1"/>
  <c r="P65" i="2"/>
  <c r="V65" i="2" s="1"/>
  <c r="X65" i="2" s="1"/>
  <c r="AA65" i="2" s="1"/>
  <c r="R67" i="2"/>
  <c r="W68" i="2"/>
  <c r="K69" i="5" s="1"/>
  <c r="A71" i="5"/>
  <c r="G71" i="5"/>
  <c r="E71" i="5"/>
  <c r="H71" i="5"/>
  <c r="F71" i="5"/>
  <c r="D71" i="5"/>
  <c r="C71" i="5"/>
  <c r="B71" i="5"/>
  <c r="I70" i="2"/>
  <c r="I71" i="5" s="1"/>
  <c r="L84" i="2"/>
  <c r="V84" i="2" s="1"/>
  <c r="X84" i="2" s="1"/>
  <c r="AA84" i="2" s="1"/>
  <c r="U84" i="2"/>
  <c r="C85" i="2"/>
  <c r="D85" i="2" s="1"/>
  <c r="E85" i="2" s="1"/>
  <c r="L85" i="2"/>
  <c r="U85" i="2"/>
  <c r="M86" i="2"/>
  <c r="K91" i="2"/>
  <c r="B94" i="2"/>
  <c r="L95" i="2"/>
  <c r="E58" i="5"/>
  <c r="C58" i="5"/>
  <c r="A58" i="5"/>
  <c r="H58" i="5"/>
  <c r="G58" i="5"/>
  <c r="D58" i="5"/>
  <c r="F58" i="5"/>
  <c r="B58" i="5"/>
  <c r="I57" i="2"/>
  <c r="I58" i="5" s="1"/>
  <c r="E66" i="5"/>
  <c r="C66" i="5"/>
  <c r="A66" i="5"/>
  <c r="F66" i="5"/>
  <c r="D66" i="5"/>
  <c r="B66" i="5"/>
  <c r="H66" i="5"/>
  <c r="G66" i="5"/>
  <c r="I65" i="2"/>
  <c r="I66" i="5" s="1"/>
  <c r="Q65" i="2"/>
  <c r="K67" i="2"/>
  <c r="S67" i="2"/>
  <c r="B70" i="2"/>
  <c r="M84" i="2"/>
  <c r="M85" i="2"/>
  <c r="V85" i="2" s="1"/>
  <c r="X85" i="2" s="1"/>
  <c r="AA85" i="2" s="1"/>
  <c r="W85" i="2"/>
  <c r="K86" i="5" s="1"/>
  <c r="N86" i="2"/>
  <c r="W86" i="2"/>
  <c r="K87" i="5" s="1"/>
  <c r="E92" i="5"/>
  <c r="C92" i="5"/>
  <c r="A92" i="5"/>
  <c r="H92" i="5"/>
  <c r="G92" i="5"/>
  <c r="F92" i="5"/>
  <c r="D92" i="5"/>
  <c r="B92" i="5"/>
  <c r="W91" i="2"/>
  <c r="K92" i="5" s="1"/>
  <c r="I91" i="2"/>
  <c r="I92" i="5" s="1"/>
  <c r="L91" i="2"/>
  <c r="T92" i="2"/>
  <c r="L92" i="2"/>
  <c r="V92" i="2" s="1"/>
  <c r="X92" i="2" s="1"/>
  <c r="AA92" i="2" s="1"/>
  <c r="N92" i="2"/>
  <c r="R92" i="2"/>
  <c r="C94" i="2"/>
  <c r="D94" i="2" s="1"/>
  <c r="E94" i="2" s="1"/>
  <c r="E96" i="5"/>
  <c r="C96" i="5"/>
  <c r="A96" i="5"/>
  <c r="D96" i="5"/>
  <c r="B96" i="5"/>
  <c r="H96" i="5"/>
  <c r="G96" i="5"/>
  <c r="F96" i="5"/>
  <c r="C95" i="2"/>
  <c r="D95" i="2" s="1"/>
  <c r="E95" i="2" s="1"/>
  <c r="W95" i="2"/>
  <c r="K96" i="5" s="1"/>
  <c r="I95" i="2"/>
  <c r="I96" i="5" s="1"/>
  <c r="M95" i="2"/>
  <c r="I99" i="2"/>
  <c r="I100" i="5" s="1"/>
  <c r="U100" i="2"/>
  <c r="M100" i="2"/>
  <c r="T100" i="2"/>
  <c r="L100" i="2"/>
  <c r="K100" i="2"/>
  <c r="S100" i="2"/>
  <c r="Q100" i="2"/>
  <c r="L67" i="2"/>
  <c r="A69" i="5"/>
  <c r="G69" i="5"/>
  <c r="E69" i="5"/>
  <c r="H69" i="5"/>
  <c r="F69" i="5"/>
  <c r="D69" i="5"/>
  <c r="C69" i="5"/>
  <c r="B69" i="5"/>
  <c r="I68" i="2"/>
  <c r="I69" i="5" s="1"/>
  <c r="C70" i="2"/>
  <c r="D70" i="2" s="1"/>
  <c r="E70" i="2" s="1"/>
  <c r="N84" i="2"/>
  <c r="O85" i="2"/>
  <c r="F86" i="2"/>
  <c r="G86" i="2" s="1"/>
  <c r="H86" i="2" s="1"/>
  <c r="O86" i="2"/>
  <c r="P99" i="2"/>
  <c r="O99" i="2"/>
  <c r="R99" i="2"/>
  <c r="N99" i="2"/>
  <c r="L99" i="2"/>
  <c r="V99" i="2" s="1"/>
  <c r="X99" i="2" s="1"/>
  <c r="AA99" i="2" s="1"/>
  <c r="N100" i="2"/>
  <c r="A77" i="5"/>
  <c r="G77" i="5"/>
  <c r="E77" i="5"/>
  <c r="B77" i="5"/>
  <c r="H77" i="5"/>
  <c r="F77" i="5"/>
  <c r="D77" i="5"/>
  <c r="C77" i="5"/>
  <c r="I76" i="2"/>
  <c r="I77" i="5" s="1"/>
  <c r="A85" i="5"/>
  <c r="G85" i="5"/>
  <c r="E85" i="5"/>
  <c r="H85" i="5"/>
  <c r="F85" i="5"/>
  <c r="D85" i="5"/>
  <c r="C85" i="5"/>
  <c r="B85" i="5"/>
  <c r="I84" i="2"/>
  <c r="I85" i="5" s="1"/>
  <c r="R89" i="2"/>
  <c r="V89" i="2" s="1"/>
  <c r="X89" i="2" s="1"/>
  <c r="AA89" i="2" s="1"/>
  <c r="A97" i="5"/>
  <c r="G97" i="5"/>
  <c r="E97" i="5"/>
  <c r="D97" i="5"/>
  <c r="C97" i="5"/>
  <c r="B97" i="5"/>
  <c r="H97" i="5"/>
  <c r="F97" i="5"/>
  <c r="S96" i="2"/>
  <c r="V96" i="2" s="1"/>
  <c r="X96" i="2" s="1"/>
  <c r="AA96" i="2" s="1"/>
  <c r="E98" i="5"/>
  <c r="C98" i="5"/>
  <c r="A98" i="5"/>
  <c r="F98" i="5"/>
  <c r="D98" i="5"/>
  <c r="B98" i="5"/>
  <c r="H98" i="5"/>
  <c r="G98" i="5"/>
  <c r="U97" i="2"/>
  <c r="M97" i="2"/>
  <c r="V97" i="2" s="1"/>
  <c r="X97" i="2" s="1"/>
  <c r="AA97" i="2" s="1"/>
  <c r="S97" i="2"/>
  <c r="A99" i="5"/>
  <c r="G99" i="5"/>
  <c r="E99" i="5"/>
  <c r="F99" i="5"/>
  <c r="D99" i="5"/>
  <c r="C99" i="5"/>
  <c r="B99" i="5"/>
  <c r="B98" i="2"/>
  <c r="H99" i="5"/>
  <c r="A101" i="5"/>
  <c r="H101" i="5"/>
  <c r="G101" i="5"/>
  <c r="F101" i="5"/>
  <c r="E101" i="5"/>
  <c r="D101" i="5"/>
  <c r="C101" i="5"/>
  <c r="B101" i="5"/>
  <c r="W100" i="2"/>
  <c r="K101" i="5" s="1"/>
  <c r="E94" i="5"/>
  <c r="C94" i="5"/>
  <c r="A94" i="5"/>
  <c r="B94" i="5"/>
  <c r="H94" i="5"/>
  <c r="G94" i="5"/>
  <c r="I93" i="2"/>
  <c r="I94" i="5" s="1"/>
  <c r="D94" i="5"/>
  <c r="F94" i="5"/>
  <c r="V75" i="2" l="1"/>
  <c r="X75" i="2" s="1"/>
  <c r="AA75" i="2" s="1"/>
  <c r="V7" i="2"/>
  <c r="X7" i="2" s="1"/>
  <c r="AA7" i="2" s="1"/>
  <c r="V68" i="2"/>
  <c r="X68" i="2" s="1"/>
  <c r="AA68" i="2" s="1"/>
  <c r="V56" i="2"/>
  <c r="X56" i="2" s="1"/>
  <c r="AA56" i="2" s="1"/>
  <c r="M1" i="3"/>
  <c r="L1" i="3"/>
  <c r="V13" i="2"/>
  <c r="X13" i="2" s="1"/>
  <c r="AA13" i="2" s="1"/>
  <c r="V87" i="2"/>
  <c r="X87" i="2" s="1"/>
  <c r="AA87" i="2" s="1"/>
  <c r="V52" i="2"/>
  <c r="X52" i="2" s="1"/>
  <c r="AA52" i="2" s="1"/>
  <c r="V39" i="2"/>
  <c r="X39" i="2" s="1"/>
  <c r="AA39" i="2" s="1"/>
  <c r="V38" i="2"/>
  <c r="X38" i="2" s="1"/>
  <c r="AA38" i="2" s="1"/>
  <c r="V21" i="2"/>
  <c r="X21" i="2" s="1"/>
  <c r="AA21" i="2" s="1"/>
  <c r="V74" i="2"/>
  <c r="X74" i="2" s="1"/>
  <c r="AA74" i="2" s="1"/>
  <c r="V67" i="2"/>
  <c r="X67" i="2" s="1"/>
  <c r="AA67" i="2" s="1"/>
  <c r="V77" i="2"/>
  <c r="X77" i="2" s="1"/>
  <c r="AA77" i="2" s="1"/>
  <c r="V55" i="2"/>
  <c r="X55" i="2" s="1"/>
  <c r="AA55" i="2" s="1"/>
  <c r="V45" i="2"/>
  <c r="X45" i="2" s="1"/>
  <c r="AA45" i="2" s="1"/>
  <c r="V40" i="2"/>
  <c r="X40" i="2" s="1"/>
  <c r="AA40" i="2" s="1"/>
  <c r="V32" i="2"/>
  <c r="X32" i="2" s="1"/>
  <c r="AA32" i="2" s="1"/>
  <c r="V19" i="2"/>
  <c r="X19" i="2" s="1"/>
  <c r="AA19" i="2" s="1"/>
  <c r="V95" i="2"/>
  <c r="X95" i="2" s="1"/>
  <c r="AA95" i="2" s="1"/>
  <c r="V50" i="2"/>
  <c r="X50" i="2" s="1"/>
  <c r="AA50" i="2" s="1"/>
  <c r="V48" i="2"/>
  <c r="X48" i="2" s="1"/>
  <c r="AA48" i="2" s="1"/>
  <c r="V80" i="2"/>
  <c r="X80" i="2" s="1"/>
  <c r="AA80" i="2" s="1"/>
  <c r="V1" i="2"/>
  <c r="V100" i="2"/>
  <c r="X100" i="2" s="1"/>
  <c r="AA100" i="2" s="1"/>
  <c r="V72" i="2"/>
  <c r="X72" i="2" s="1"/>
  <c r="AA72" i="2" s="1"/>
  <c r="V59" i="2"/>
  <c r="X59" i="2" s="1"/>
  <c r="AA59" i="2" s="1"/>
  <c r="V58" i="2"/>
  <c r="X58" i="2" s="1"/>
  <c r="AA58" i="2" s="1"/>
  <c r="V44" i="2"/>
  <c r="X44" i="2" s="1"/>
  <c r="AA44" i="2" s="1"/>
  <c r="V76" i="2"/>
  <c r="X76" i="2" s="1"/>
  <c r="AA76" i="2" s="1"/>
  <c r="V47" i="2"/>
  <c r="X47" i="2" s="1"/>
  <c r="AA47" i="2" s="1"/>
  <c r="V15" i="2"/>
  <c r="X15" i="2" s="1"/>
  <c r="AA15" i="2" s="1"/>
  <c r="V61" i="2"/>
  <c r="X61" i="2" s="1"/>
  <c r="AA61" i="2" s="1"/>
  <c r="V16" i="2"/>
  <c r="X16" i="2" s="1"/>
  <c r="AA16" i="2" s="1"/>
  <c r="V91" i="2"/>
  <c r="X91" i="2" s="1"/>
  <c r="AA91" i="2" s="1"/>
  <c r="V22" i="2"/>
  <c r="X22" i="2" s="1"/>
  <c r="AA22" i="2" s="1"/>
  <c r="V86" i="2"/>
  <c r="X86" i="2" s="1"/>
  <c r="AA86" i="2" s="1"/>
  <c r="V105" i="2"/>
  <c r="V51" i="2"/>
  <c r="X51" i="2" s="1"/>
  <c r="AA51" i="2" s="1"/>
  <c r="V93" i="2"/>
  <c r="X93" i="2" s="1"/>
  <c r="AA93" i="2" s="1"/>
  <c r="I1" i="2"/>
  <c r="I2" i="5" s="1"/>
  <c r="V31" i="2"/>
  <c r="X31" i="2" s="1"/>
  <c r="AA31" i="2" s="1"/>
  <c r="V64" i="2"/>
  <c r="X64" i="2" s="1"/>
  <c r="AA64" i="2" s="1"/>
  <c r="V5" i="2"/>
  <c r="X5" i="2" s="1"/>
  <c r="AA5" i="2" s="1"/>
  <c r="V10" i="2"/>
  <c r="X10" i="2" s="1"/>
  <c r="AA10" i="2" s="1"/>
  <c r="V14" i="2"/>
  <c r="X14" i="2" s="1"/>
  <c r="AA14" i="2" s="1"/>
  <c r="V24" i="2"/>
  <c r="X24" i="2" s="1"/>
  <c r="AA24" i="2" s="1"/>
  <c r="V2" i="2"/>
  <c r="X2" i="2" s="1"/>
  <c r="AA2" i="2" s="1"/>
  <c r="V37" i="2"/>
  <c r="X37" i="2" s="1"/>
  <c r="AA37" i="2" s="1"/>
  <c r="V88" i="2"/>
  <c r="X88" i="2" s="1"/>
  <c r="AA88" i="2" s="1"/>
  <c r="V29" i="2"/>
  <c r="X29" i="2" s="1"/>
  <c r="AA29" i="2" s="1"/>
  <c r="V82" i="2"/>
  <c r="X82" i="2" s="1"/>
  <c r="AA82" i="2" s="1"/>
  <c r="V78" i="2"/>
  <c r="X78" i="2" s="1"/>
  <c r="AA78" i="2" s="1"/>
  <c r="V54" i="2"/>
  <c r="X54" i="2" s="1"/>
  <c r="AA54" i="2" s="1"/>
  <c r="V23" i="2"/>
  <c r="X23" i="2" s="1"/>
  <c r="AA23" i="2" s="1"/>
  <c r="V8" i="2"/>
  <c r="X8" i="2" s="1"/>
  <c r="AA8" i="2" s="1"/>
  <c r="X105" i="2" l="1"/>
  <c r="W105" i="2"/>
  <c r="Z105" i="2"/>
  <c r="X1" i="2"/>
  <c r="W1" i="2"/>
  <c r="K2" i="5" s="1"/>
  <c r="Z1" i="2" l="1"/>
  <c r="Z2" i="2" s="1"/>
  <c r="Z3" i="2" s="1"/>
  <c r="Z4" i="2" s="1"/>
  <c r="Z5" i="2" s="1"/>
  <c r="Z6" i="2" s="1"/>
  <c r="Z7" i="2" s="1"/>
  <c r="Z8" i="2" s="1"/>
  <c r="Z9" i="2" s="1"/>
  <c r="Z10" i="2" s="1"/>
  <c r="Z11" i="2" s="1"/>
  <c r="Z12" i="2" s="1"/>
  <c r="Z13" i="2" s="1"/>
  <c r="Z14" i="2" s="1"/>
  <c r="Z15" i="2" s="1"/>
  <c r="Z16" i="2" s="1"/>
  <c r="Z17" i="2" s="1"/>
  <c r="Z18" i="2" s="1"/>
  <c r="Z19" i="2" s="1"/>
  <c r="Z20" i="2" s="1"/>
  <c r="Z21" i="2" s="1"/>
  <c r="Z22" i="2" s="1"/>
  <c r="Z23" i="2" s="1"/>
  <c r="Z24" i="2" s="1"/>
  <c r="Z25" i="2" s="1"/>
  <c r="Z26" i="2" s="1"/>
  <c r="Z27" i="2" s="1"/>
  <c r="Z28" i="2" s="1"/>
  <c r="Z29" i="2" s="1"/>
  <c r="Z30" i="2" s="1"/>
  <c r="Z31" i="2" s="1"/>
  <c r="Z32" i="2" s="1"/>
  <c r="Z33" i="2" s="1"/>
  <c r="Z34" i="2" s="1"/>
  <c r="Z35" i="2" s="1"/>
  <c r="Z36" i="2" s="1"/>
  <c r="Z37" i="2" s="1"/>
  <c r="Z38" i="2" s="1"/>
  <c r="Z39" i="2" s="1"/>
  <c r="Z40" i="2" s="1"/>
  <c r="Z41" i="2" s="1"/>
  <c r="Z42" i="2" s="1"/>
  <c r="Z43" i="2" s="1"/>
  <c r="Z44" i="2" s="1"/>
  <c r="Z45" i="2" s="1"/>
  <c r="Z46" i="2" s="1"/>
  <c r="Z47" i="2" s="1"/>
  <c r="Z48" i="2" s="1"/>
  <c r="Z49" i="2" s="1"/>
  <c r="Z50" i="2" s="1"/>
  <c r="AA1" i="2"/>
  <c r="AA101" i="2" s="1"/>
  <c r="Z102" i="2" s="1"/>
  <c r="B12" i="1" s="1"/>
  <c r="F3" i="1" l="1"/>
  <c r="Z101" i="2"/>
  <c r="Z51" i="2"/>
  <c r="Z52" i="2" s="1"/>
  <c r="Z53" i="2" s="1"/>
  <c r="Z54" i="2" s="1"/>
  <c r="Z55" i="2" s="1"/>
  <c r="Z56" i="2" s="1"/>
  <c r="Z57" i="2" s="1"/>
  <c r="Z58" i="2" s="1"/>
  <c r="Z59" i="2" s="1"/>
  <c r="Z60" i="2" s="1"/>
  <c r="Z61" i="2" s="1"/>
  <c r="Z62" i="2" s="1"/>
  <c r="Z63" i="2" s="1"/>
  <c r="Z64" i="2" s="1"/>
  <c r="Z65" i="2" s="1"/>
  <c r="Z66" i="2" s="1"/>
  <c r="Z67" i="2" s="1"/>
  <c r="Z68" i="2" s="1"/>
  <c r="Z69" i="2" s="1"/>
  <c r="Z70" i="2" s="1"/>
  <c r="Z71" i="2" s="1"/>
  <c r="Z72" i="2" s="1"/>
  <c r="Z73" i="2" s="1"/>
  <c r="Z74" i="2" s="1"/>
  <c r="Z75" i="2" s="1"/>
  <c r="Z76" i="2" s="1"/>
  <c r="Z77" i="2" s="1"/>
  <c r="Z78" i="2" s="1"/>
  <c r="Z79" i="2" s="1"/>
  <c r="Z80" i="2" s="1"/>
  <c r="Z81" i="2" s="1"/>
  <c r="Z82" i="2" s="1"/>
  <c r="Z83" i="2" s="1"/>
  <c r="Z84" i="2" s="1"/>
  <c r="Z85" i="2" s="1"/>
  <c r="Z86" i="2" s="1"/>
  <c r="Z87" i="2" s="1"/>
  <c r="Z88" i="2" s="1"/>
  <c r="Z89" i="2" s="1"/>
  <c r="Z90" i="2" s="1"/>
  <c r="Z91" i="2" s="1"/>
  <c r="Z92" i="2" s="1"/>
  <c r="Z93" i="2" s="1"/>
  <c r="Z94" i="2" s="1"/>
  <c r="Z95" i="2" s="1"/>
  <c r="Z96" i="2" s="1"/>
  <c r="Z97" i="2" s="1"/>
  <c r="Z98" i="2" s="1"/>
  <c r="Z99" i="2" s="1"/>
  <c r="Z100" i="2" s="1"/>
</calcChain>
</file>

<file path=xl/sharedStrings.xml><?xml version="1.0" encoding="utf-8"?>
<sst xmlns="http://schemas.openxmlformats.org/spreadsheetml/2006/main" count="64" uniqueCount="58">
  <si>
    <t>Diocèse  :</t>
  </si>
  <si>
    <t>95. Diocèse de Pontoise</t>
  </si>
  <si>
    <t xml:space="preserve">Assurez-vous que  les personnes inscrites ont donné leur accord quant à l'utilisation des données personnelles inscrites ci-dessous, dans le cadre de la e-formation "Protection des mineurs" sur le site https://stopabus.moocit.fr
 Pour que le tableau soit exploitable : 
   - écrire uniquement sur les cellules blanches
   - ne pas couper, insérer,  supprimer une zone quelconque : ligne, colonne, bloc de cellules
   - pas plus de 100 inscriptions par tableau.
  - en revanche, vous pouvez mettre en blanc,  copier, ou  coller un bloc de cellules
  </t>
  </si>
  <si>
    <t>Paroisse / Structure :</t>
  </si>
  <si>
    <t>Votre fonction :</t>
  </si>
  <si>
    <t>Prénom et Nom :</t>
  </si>
  <si>
    <t>Votre adresse mail :</t>
  </si>
  <si>
    <t>Votre numéro de téléphone :</t>
  </si>
  <si>
    <t>Nom de l'établissement scolaire (facultatif) :</t>
  </si>
  <si>
    <t>Nom de l'ACEL (facultatif) :</t>
  </si>
  <si>
    <t>Texte libre :</t>
  </si>
  <si>
    <t>Renseignez ci-dessous les informations de vos inscrits. Merci de n'omettre AUCUNE information. ATTENTION à l'orthographe des adresses mails ! (N'oubliez pas de vous y inclure si vous souhaitez également vous inscrire)</t>
  </si>
  <si>
    <t>Prénom de l'inscrit</t>
  </si>
  <si>
    <t>Nom de l'inscrit</t>
  </si>
  <si>
    <t>Adresse mail de l'inscrit</t>
  </si>
  <si>
    <t>Mission de l'inscrit</t>
  </si>
  <si>
    <t>14</t>
  </si>
  <si>
    <t>Entité</t>
  </si>
  <si>
    <t>Ordre</t>
  </si>
  <si>
    <t/>
  </si>
  <si>
    <t>02. Diocèse de Soissons</t>
  </si>
  <si>
    <t>09. Diocèse d'Ariège</t>
  </si>
  <si>
    <t>12. Diocèse de Rodez</t>
  </si>
  <si>
    <t>31. Diocèse de Toulouse</t>
  </si>
  <si>
    <t>32. Diocèse d'Auch</t>
  </si>
  <si>
    <t>35. Diocèse de Rennes</t>
  </si>
  <si>
    <t>44. Diocèse de Nantes</t>
  </si>
  <si>
    <t>46. Diocèse de Cahors</t>
  </si>
  <si>
    <t>51. Diocèse de ChÃ¢lons-en-Champagne</t>
  </si>
  <si>
    <t>60. Diocèse de Beauvais</t>
  </si>
  <si>
    <t>64. Diocèse de Bayonne</t>
  </si>
  <si>
    <t>65. Diocèse de Tarbes et Lourdes</t>
  </si>
  <si>
    <t>72. Diocèse du Mans</t>
  </si>
  <si>
    <t>75. Diocèse de Paris</t>
  </si>
  <si>
    <t>77. Diocèse de Meaux</t>
  </si>
  <si>
    <t>78. Diocèse de Versailles</t>
  </si>
  <si>
    <t>81. Diocèse d'Albi</t>
  </si>
  <si>
    <t>82. Diocèse de Montauban</t>
  </si>
  <si>
    <t>91. Diocèse d'Evry - Corbeil-Essonnes</t>
  </si>
  <si>
    <t>92. Diocèse de Nanterre</t>
  </si>
  <si>
    <t>93. Diocèse de Saint-Denis</t>
  </si>
  <si>
    <t>94. Diocèse de Créteil</t>
  </si>
  <si>
    <t>Communauté de l'Emmanuel</t>
  </si>
  <si>
    <t>Communauté des Béatitudes</t>
  </si>
  <si>
    <t>Communauté du Chemin Neuf</t>
  </si>
  <si>
    <t>Frat (hors diocèses partenaires)</t>
  </si>
  <si>
    <t>Notre-Dame de Chrétienté</t>
  </si>
  <si>
    <t>Pueri Cantores</t>
  </si>
  <si>
    <t>Autre</t>
  </si>
  <si>
    <t>Horodateur</t>
  </si>
  <si>
    <t>Paroisse ou structure</t>
  </si>
  <si>
    <t>Je suis :</t>
  </si>
  <si>
    <t>Prénom NOM</t>
  </si>
  <si>
    <t>Mon adresse mail</t>
  </si>
  <si>
    <t>Mon numéro de téléphone</t>
  </si>
  <si>
    <t>Nom de l'établissement catholique</t>
  </si>
  <si>
    <t>Nom de l'ACEL</t>
  </si>
  <si>
    <t>Diocèse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</si>
</sst>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x14ac:knownFonts="1">
    <font>
      <sz val="11"/>
      <color theme="1"/>
      <name val="Calibri"/>
      <scheme val="minor"/>
    </font>
    <font>
      <sz val="11"/>
      <color rgb="FF000000"/>
      <name val="Arial"/>
    </font>
    <font>
      <b/>
      <i/>
      <sz val="11"/>
      <color rgb="FF000000"/>
      <name val="Arial"/>
    </font>
    <font>
      <b/>
      <sz val="11"/>
      <color rgb="FF000000"/>
      <name val="Arial"/>
    </font>
    <font>
      <sz val="11"/>
      <name val="Calibri"/>
    </font>
    <font>
      <sz val="11"/>
      <color rgb="FF0000FF"/>
      <name val="Arial"/>
    </font>
    <font>
      <b/>
      <i/>
      <sz val="10"/>
      <color rgb="FFC00000"/>
      <name val="Arial"/>
    </font>
    <font>
      <b/>
      <i/>
      <sz val="10"/>
      <color rgb="FF0E784D"/>
      <name val="Arial"/>
    </font>
    <font>
      <sz val="11"/>
      <color theme="10"/>
      <name val="Arial"/>
    </font>
    <font>
      <u/>
      <sz val="11"/>
      <color theme="10"/>
      <name val="Arial"/>
    </font>
    <font>
      <u/>
      <sz val="11"/>
      <color theme="10"/>
      <name val="Arial"/>
    </font>
    <font>
      <sz val="11"/>
      <color rgb="FFFF0000"/>
      <name val="Arial"/>
    </font>
    <font>
      <sz val="11"/>
      <color theme="1"/>
      <name val="Calibri"/>
    </font>
    <font>
      <sz val="10"/>
      <color theme="1"/>
      <name val="Arial"/>
    </font>
    <font>
      <b/>
      <sz val="10"/>
      <color rgb="FF000000"/>
      <name val="Arial"/>
    </font>
    <font>
      <sz val="10"/>
      <color rgb="FF000000"/>
      <name val="Arial"/>
    </font>
    <font>
      <u/>
      <sz val="10"/>
      <color rgb="FF000000"/>
      <name val="Arial"/>
    </font>
    <font>
      <u/>
      <sz val="11"/>
      <color theme="10"/>
      <name val="Calibri"/>
      <scheme val="minor"/>
    </font>
    <font>
      <b/>
      <sz val="11"/>
      <color rgb="FF000000"/>
      <name val="Arial"/>
      <family val="2"/>
    </font>
    <font>
      <sz val="11"/>
      <name val="Calibri"/>
      <family val="2"/>
    </font>
  </fonts>
  <fills count="9">
    <fill>
      <patternFill patternType="none"/>
    </fill>
    <fill>
      <patternFill patternType="gray125"/>
    </fill>
    <fill>
      <patternFill patternType="solid">
        <fgColor theme="0"/>
        <bgColor theme="0"/>
      </patternFill>
    </fill>
    <fill>
      <patternFill patternType="solid">
        <fgColor rgb="FFCCCCFF"/>
        <bgColor rgb="FFCCCCFF"/>
      </patternFill>
    </fill>
    <fill>
      <patternFill patternType="solid">
        <fgColor rgb="FFE5DFEC"/>
        <bgColor rgb="FFE5DFEC"/>
      </patternFill>
    </fill>
    <fill>
      <patternFill patternType="solid">
        <fgColor rgb="FFD8D8D8"/>
        <bgColor rgb="FFD8D8D8"/>
      </patternFill>
    </fill>
    <fill>
      <patternFill patternType="solid">
        <fgColor rgb="FFEDD9A1"/>
        <bgColor rgb="FFEDD9A1"/>
      </patternFill>
    </fill>
    <fill>
      <patternFill patternType="solid">
        <fgColor rgb="FFFFFF00"/>
        <bgColor rgb="FFFFFF00"/>
      </patternFill>
    </fill>
    <fill>
      <patternFill patternType="solid">
        <fgColor rgb="FFFCE8B2"/>
        <bgColor rgb="FFFCE8B2"/>
      </patternFill>
    </fill>
  </fills>
  <borders count="25">
    <border>
      <left/>
      <right/>
      <top/>
      <bottom/>
      <diagonal/>
    </border>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right/>
      <top style="thin">
        <color rgb="FF000000"/>
      </top>
      <bottom/>
      <diagonal/>
    </border>
    <border>
      <left/>
      <right/>
      <top/>
      <bottom style="thin">
        <color rgb="FF000000"/>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17" fillId="0" borderId="0" applyNumberFormat="0" applyFill="0" applyBorder="0" applyAlignment="0" applyProtection="0"/>
  </cellStyleXfs>
  <cellXfs count="57">
    <xf numFmtId="0" fontId="0" fillId="0" borderId="0" xfId="0"/>
    <xf numFmtId="0" fontId="1" fillId="0" borderId="0" xfId="0" applyFont="1"/>
    <xf numFmtId="0" fontId="1" fillId="2" borderId="1" xfId="0" applyFont="1" applyFill="1" applyBorder="1"/>
    <xf numFmtId="0" fontId="2" fillId="3" borderId="2" xfId="0" applyFont="1" applyFill="1" applyBorder="1" applyAlignment="1">
      <alignment horizontal="right"/>
    </xf>
    <xf numFmtId="0" fontId="3" fillId="0" borderId="3" xfId="0" applyFont="1" applyBorder="1"/>
    <xf numFmtId="0" fontId="2" fillId="3" borderId="6" xfId="0" applyFont="1" applyFill="1" applyBorder="1" applyAlignment="1">
      <alignment horizontal="right"/>
    </xf>
    <xf numFmtId="0" fontId="1" fillId="0" borderId="4" xfId="0" applyFont="1" applyBorder="1"/>
    <xf numFmtId="0" fontId="1" fillId="5" borderId="1" xfId="0" applyFont="1" applyFill="1" applyBorder="1"/>
    <xf numFmtId="0" fontId="1" fillId="0" borderId="7" xfId="0" applyFont="1" applyBorder="1"/>
    <xf numFmtId="0" fontId="1" fillId="0" borderId="9" xfId="0" applyFont="1" applyBorder="1"/>
    <xf numFmtId="0" fontId="2" fillId="3" borderId="10" xfId="0" applyFont="1" applyFill="1" applyBorder="1" applyAlignment="1">
      <alignment horizontal="right"/>
    </xf>
    <xf numFmtId="0" fontId="1" fillId="0" borderId="11" xfId="0" applyFont="1" applyBorder="1"/>
    <xf numFmtId="0" fontId="2" fillId="3" borderId="18" xfId="0" applyFont="1" applyFill="1" applyBorder="1"/>
    <xf numFmtId="0" fontId="2" fillId="3" borderId="19" xfId="0" applyFont="1" applyFill="1" applyBorder="1"/>
    <xf numFmtId="0" fontId="8" fillId="0" borderId="9" xfId="0" applyFont="1" applyBorder="1"/>
    <xf numFmtId="0" fontId="9" fillId="0" borderId="9" xfId="0" applyFont="1" applyBorder="1"/>
    <xf numFmtId="0" fontId="5" fillId="0" borderId="9" xfId="0" applyFont="1" applyBorder="1"/>
    <xf numFmtId="0" fontId="1" fillId="0" borderId="8" xfId="0" applyFont="1" applyBorder="1"/>
    <xf numFmtId="0" fontId="3" fillId="0" borderId="0" xfId="0" applyFont="1"/>
    <xf numFmtId="0" fontId="8" fillId="0" borderId="0" xfId="0" applyFont="1"/>
    <xf numFmtId="0" fontId="1" fillId="0" borderId="0" xfId="0" quotePrefix="1" applyFont="1"/>
    <xf numFmtId="0" fontId="10" fillId="0" borderId="0" xfId="0" applyFont="1"/>
    <xf numFmtId="0" fontId="3" fillId="7" borderId="1" xfId="0" applyFont="1" applyFill="1" applyBorder="1"/>
    <xf numFmtId="0" fontId="1" fillId="0" borderId="18" xfId="0" applyFont="1" applyBorder="1"/>
    <xf numFmtId="0" fontId="3" fillId="7" borderId="18" xfId="0" applyFont="1" applyFill="1" applyBorder="1"/>
    <xf numFmtId="0" fontId="1" fillId="7" borderId="18" xfId="0" applyFont="1" applyFill="1" applyBorder="1"/>
    <xf numFmtId="164" fontId="1" fillId="0" borderId="0" xfId="0" applyNumberFormat="1" applyFont="1"/>
    <xf numFmtId="0" fontId="1" fillId="0" borderId="22" xfId="0" applyFont="1" applyBorder="1"/>
    <xf numFmtId="0" fontId="1" fillId="0" borderId="5" xfId="0" applyFont="1" applyBorder="1"/>
    <xf numFmtId="22" fontId="1" fillId="0" borderId="0" xfId="0" applyNumberFormat="1" applyFont="1"/>
    <xf numFmtId="0" fontId="1" fillId="0" borderId="3" xfId="0" applyFont="1" applyBorder="1"/>
    <xf numFmtId="0" fontId="11" fillId="0" borderId="7" xfId="0" applyFont="1" applyBorder="1"/>
    <xf numFmtId="0" fontId="1" fillId="0" borderId="12" xfId="0" applyFont="1" applyBorder="1"/>
    <xf numFmtId="0" fontId="1" fillId="0" borderId="23" xfId="0" applyFont="1" applyBorder="1"/>
    <xf numFmtId="0" fontId="1" fillId="0" borderId="13" xfId="0" applyFont="1" applyBorder="1"/>
    <xf numFmtId="0" fontId="12" fillId="0" borderId="0" xfId="0" applyFont="1"/>
    <xf numFmtId="0" fontId="13" fillId="0" borderId="0" xfId="0" applyFont="1" applyAlignment="1">
      <alignment wrapText="1"/>
    </xf>
    <xf numFmtId="0" fontId="14" fillId="3" borderId="24" xfId="0" applyFont="1" applyFill="1" applyBorder="1" applyAlignment="1">
      <alignment wrapText="1"/>
    </xf>
    <xf numFmtId="0" fontId="14" fillId="8" borderId="24" xfId="0" applyFont="1" applyFill="1" applyBorder="1" applyAlignment="1">
      <alignment wrapText="1"/>
    </xf>
    <xf numFmtId="0" fontId="14" fillId="0" borderId="24" xfId="0" applyFont="1" applyBorder="1" applyAlignment="1">
      <alignment wrapText="1"/>
    </xf>
    <xf numFmtId="0" fontId="15" fillId="0" borderId="0" xfId="0" applyFont="1"/>
    <xf numFmtId="164" fontId="15" fillId="0" borderId="0" xfId="0" applyNumberFormat="1" applyFont="1" applyAlignment="1">
      <alignment horizontal="left"/>
    </xf>
    <xf numFmtId="0" fontId="16" fillId="0" borderId="0" xfId="0" applyFont="1"/>
    <xf numFmtId="0" fontId="17" fillId="0" borderId="7" xfId="1" applyBorder="1"/>
    <xf numFmtId="0" fontId="17" fillId="0" borderId="0" xfId="1"/>
    <xf numFmtId="0" fontId="6" fillId="6" borderId="14" xfId="0" applyFont="1" applyFill="1" applyBorder="1" applyAlignment="1">
      <alignment horizontal="center" wrapText="1"/>
    </xf>
    <xf numFmtId="0" fontId="4" fillId="0" borderId="15" xfId="0" applyFont="1" applyBorder="1"/>
    <xf numFmtId="0" fontId="7" fillId="6" borderId="16" xfId="0" applyFont="1" applyFill="1" applyBorder="1" applyAlignment="1">
      <alignment horizontal="center" vertical="center" wrapText="1"/>
    </xf>
    <xf numFmtId="0" fontId="4" fillId="0" borderId="17" xfId="0" applyFont="1" applyBorder="1"/>
    <xf numFmtId="0" fontId="1" fillId="5" borderId="20" xfId="0" applyFont="1" applyFill="1" applyBorder="1" applyAlignment="1">
      <alignment horizontal="center"/>
    </xf>
    <xf numFmtId="0" fontId="4" fillId="0" borderId="21" xfId="0" applyFont="1" applyBorder="1"/>
    <xf numFmtId="0" fontId="18" fillId="4" borderId="4" xfId="0" applyFont="1" applyFill="1" applyBorder="1" applyAlignment="1">
      <alignment horizontal="left" vertical="center" wrapText="1"/>
    </xf>
    <xf numFmtId="0" fontId="19" fillId="0" borderId="5" xfId="0" applyFont="1" applyBorder="1"/>
    <xf numFmtId="0" fontId="19" fillId="0" borderId="7" xfId="0" applyFont="1" applyBorder="1"/>
    <xf numFmtId="0" fontId="19" fillId="0" borderId="8" xfId="0" applyFont="1" applyBorder="1"/>
    <xf numFmtId="0" fontId="19" fillId="0" borderId="12" xfId="0" applyFont="1" applyBorder="1"/>
    <xf numFmtId="0" fontId="19" fillId="0" borderId="13" xfId="0" applyFont="1" applyBorder="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D2" sqref="D2:E11"/>
    </sheetView>
  </sheetViews>
  <sheetFormatPr baseColWidth="10" defaultColWidth="14.44140625" defaultRowHeight="15" customHeight="1" x14ac:dyDescent="0.3"/>
  <cols>
    <col min="1" max="1" width="1.6640625" customWidth="1"/>
    <col min="2" max="2" width="45" customWidth="1"/>
    <col min="3" max="3" width="48.5546875" customWidth="1"/>
    <col min="4" max="4" width="60.5546875" customWidth="1"/>
    <col min="5" max="5" width="64.88671875" customWidth="1"/>
    <col min="6" max="6" width="15.33203125" hidden="1" customWidth="1"/>
    <col min="7" max="7" width="3.33203125" customWidth="1"/>
    <col min="8" max="26" width="15.33203125" customWidth="1"/>
  </cols>
  <sheetData>
    <row r="1" spans="1:26" ht="15.75" customHeight="1" x14ac:dyDescent="0.3">
      <c r="A1" s="1"/>
      <c r="B1" s="1"/>
      <c r="C1" s="1"/>
      <c r="D1" s="1"/>
      <c r="E1" s="1"/>
      <c r="F1" s="1"/>
      <c r="G1" s="2"/>
      <c r="H1" s="1"/>
      <c r="I1" s="1"/>
      <c r="J1" s="1"/>
      <c r="K1" s="1"/>
      <c r="L1" s="1"/>
      <c r="M1" s="1"/>
      <c r="N1" s="1"/>
      <c r="O1" s="1"/>
      <c r="P1" s="1"/>
      <c r="Q1" s="1"/>
      <c r="R1" s="1"/>
      <c r="S1" s="1"/>
      <c r="T1" s="1"/>
      <c r="U1" s="1"/>
      <c r="V1" s="1"/>
      <c r="W1" s="1"/>
      <c r="X1" s="1"/>
      <c r="Y1" s="1"/>
      <c r="Z1" s="1"/>
    </row>
    <row r="2" spans="1:26" ht="15.75" customHeight="1" x14ac:dyDescent="0.3">
      <c r="A2" s="1"/>
      <c r="B2" s="3" t="s">
        <v>0</v>
      </c>
      <c r="C2" s="4" t="s">
        <v>1</v>
      </c>
      <c r="D2" s="51" t="s">
        <v>2</v>
      </c>
      <c r="E2" s="52"/>
      <c r="F2" s="1"/>
      <c r="G2" s="2"/>
      <c r="H2" s="1"/>
      <c r="I2" s="1"/>
      <c r="J2" s="1"/>
      <c r="K2" s="1"/>
      <c r="L2" s="1"/>
      <c r="M2" s="1"/>
      <c r="N2" s="1"/>
      <c r="O2" s="1"/>
      <c r="P2" s="1"/>
      <c r="Q2" s="1"/>
      <c r="R2" s="1"/>
      <c r="S2" s="1"/>
      <c r="T2" s="1"/>
      <c r="U2" s="1"/>
      <c r="V2" s="1"/>
      <c r="W2" s="1"/>
      <c r="X2" s="1"/>
      <c r="Y2" s="1"/>
      <c r="Z2" s="1"/>
    </row>
    <row r="3" spans="1:26" ht="14.25" customHeight="1" x14ac:dyDescent="0.3">
      <c r="A3" s="1"/>
      <c r="B3" s="5" t="s">
        <v>3</v>
      </c>
      <c r="C3" s="6"/>
      <c r="D3" s="53"/>
      <c r="E3" s="54"/>
      <c r="F3" s="1" t="e">
        <f>Inter!$Z$102&amp;CHAR(10)&amp; Inter2!A15&amp; Inter!Z105</f>
        <v>#REF!</v>
      </c>
      <c r="G3" s="2"/>
      <c r="H3" s="7"/>
      <c r="I3" s="7"/>
      <c r="J3" s="7"/>
      <c r="K3" s="7"/>
      <c r="L3" s="7"/>
      <c r="M3" s="7"/>
      <c r="N3" s="7"/>
      <c r="O3" s="7"/>
      <c r="P3" s="7"/>
      <c r="Q3" s="7"/>
      <c r="R3" s="7"/>
      <c r="S3" s="7"/>
      <c r="T3" s="7"/>
      <c r="U3" s="7"/>
      <c r="V3" s="7"/>
      <c r="W3" s="7"/>
      <c r="X3" s="7"/>
      <c r="Y3" s="7"/>
      <c r="Z3" s="7"/>
    </row>
    <row r="4" spans="1:26" ht="14.25" customHeight="1" x14ac:dyDescent="0.3">
      <c r="A4" s="1"/>
      <c r="B4" s="5" t="s">
        <v>4</v>
      </c>
      <c r="C4" s="8"/>
      <c r="D4" s="53"/>
      <c r="E4" s="54"/>
      <c r="F4" s="1"/>
      <c r="G4" s="2"/>
      <c r="H4" s="7"/>
      <c r="I4" s="7"/>
      <c r="J4" s="7"/>
      <c r="K4" s="7"/>
      <c r="L4" s="7"/>
      <c r="M4" s="7"/>
      <c r="N4" s="7"/>
      <c r="O4" s="7"/>
      <c r="P4" s="7"/>
      <c r="Q4" s="7"/>
      <c r="R4" s="7"/>
      <c r="S4" s="7"/>
      <c r="T4" s="7"/>
      <c r="U4" s="7"/>
      <c r="V4" s="7"/>
      <c r="W4" s="7"/>
      <c r="X4" s="7"/>
      <c r="Y4" s="7"/>
      <c r="Z4" s="7"/>
    </row>
    <row r="5" spans="1:26" ht="14.25" customHeight="1" x14ac:dyDescent="0.3">
      <c r="A5" s="1"/>
      <c r="B5" s="5" t="s">
        <v>5</v>
      </c>
      <c r="C5" s="8"/>
      <c r="D5" s="53"/>
      <c r="E5" s="54"/>
      <c r="F5" s="1"/>
      <c r="G5" s="2"/>
      <c r="H5" s="7"/>
      <c r="I5" s="7"/>
      <c r="J5" s="7"/>
      <c r="K5" s="7"/>
      <c r="L5" s="7"/>
      <c r="M5" s="7"/>
      <c r="N5" s="7"/>
      <c r="O5" s="7"/>
      <c r="P5" s="7"/>
      <c r="Q5" s="7"/>
      <c r="R5" s="7"/>
      <c r="S5" s="7"/>
      <c r="T5" s="7"/>
      <c r="U5" s="7"/>
      <c r="V5" s="7"/>
      <c r="W5" s="7"/>
      <c r="X5" s="7"/>
      <c r="Y5" s="7"/>
      <c r="Z5" s="7"/>
    </row>
    <row r="6" spans="1:26" ht="14.25" customHeight="1" x14ac:dyDescent="0.3">
      <c r="A6" s="1"/>
      <c r="B6" s="5" t="s">
        <v>6</v>
      </c>
      <c r="C6" s="43"/>
      <c r="D6" s="53"/>
      <c r="E6" s="54"/>
      <c r="F6" s="1"/>
      <c r="G6" s="2"/>
      <c r="H6" s="7"/>
      <c r="I6" s="7"/>
      <c r="J6" s="7"/>
      <c r="K6" s="7"/>
      <c r="L6" s="7"/>
      <c r="M6" s="7"/>
      <c r="N6" s="7"/>
      <c r="O6" s="7"/>
      <c r="P6" s="7"/>
      <c r="Q6" s="7"/>
      <c r="R6" s="7"/>
      <c r="S6" s="7"/>
      <c r="T6" s="7"/>
      <c r="U6" s="7"/>
      <c r="V6" s="7"/>
      <c r="W6" s="7"/>
      <c r="X6" s="7"/>
      <c r="Y6" s="7"/>
      <c r="Z6" s="7"/>
    </row>
    <row r="7" spans="1:26" ht="14.25" customHeight="1" x14ac:dyDescent="0.3">
      <c r="A7" s="1"/>
      <c r="B7" s="5" t="s">
        <v>7</v>
      </c>
      <c r="C7" s="8"/>
      <c r="D7" s="53"/>
      <c r="E7" s="54"/>
      <c r="F7" s="1"/>
      <c r="G7" s="2"/>
      <c r="H7" s="7"/>
      <c r="I7" s="7"/>
      <c r="J7" s="7"/>
      <c r="K7" s="7"/>
      <c r="L7" s="7"/>
      <c r="M7" s="7"/>
      <c r="N7" s="7"/>
      <c r="O7" s="7"/>
      <c r="P7" s="7"/>
      <c r="Q7" s="7"/>
      <c r="R7" s="7"/>
      <c r="S7" s="7"/>
      <c r="T7" s="7"/>
      <c r="U7" s="7"/>
      <c r="V7" s="7"/>
      <c r="W7" s="7"/>
      <c r="X7" s="7"/>
      <c r="Y7" s="7"/>
      <c r="Z7" s="7"/>
    </row>
    <row r="8" spans="1:26" ht="14.25" customHeight="1" x14ac:dyDescent="0.3">
      <c r="A8" s="1"/>
      <c r="B8" s="5" t="s">
        <v>8</v>
      </c>
      <c r="C8" s="8"/>
      <c r="D8" s="53"/>
      <c r="E8" s="54"/>
      <c r="F8" s="1"/>
      <c r="G8" s="2"/>
      <c r="H8" s="7"/>
      <c r="I8" s="7"/>
      <c r="J8" s="7"/>
      <c r="K8" s="7"/>
      <c r="L8" s="7"/>
      <c r="M8" s="7"/>
      <c r="N8" s="7"/>
      <c r="O8" s="7"/>
      <c r="P8" s="7"/>
      <c r="Q8" s="7"/>
      <c r="R8" s="7"/>
      <c r="S8" s="7"/>
      <c r="T8" s="7"/>
      <c r="U8" s="7"/>
      <c r="V8" s="7"/>
      <c r="W8" s="7"/>
      <c r="X8" s="7"/>
      <c r="Y8" s="7"/>
      <c r="Z8" s="7"/>
    </row>
    <row r="9" spans="1:26" ht="14.25" customHeight="1" x14ac:dyDescent="0.3">
      <c r="A9" s="1"/>
      <c r="B9" s="5" t="s">
        <v>9</v>
      </c>
      <c r="C9" s="9"/>
      <c r="D9" s="53"/>
      <c r="E9" s="54"/>
      <c r="F9" s="1"/>
      <c r="G9" s="2"/>
      <c r="H9" s="7"/>
      <c r="I9" s="7"/>
      <c r="J9" s="7"/>
      <c r="K9" s="7"/>
      <c r="L9" s="7"/>
      <c r="M9" s="7"/>
      <c r="N9" s="7"/>
      <c r="O9" s="7"/>
      <c r="P9" s="7"/>
      <c r="Q9" s="7"/>
      <c r="R9" s="7"/>
      <c r="S9" s="7"/>
      <c r="T9" s="7"/>
      <c r="U9" s="7"/>
      <c r="V9" s="7"/>
      <c r="W9" s="7"/>
      <c r="X9" s="7"/>
      <c r="Y9" s="7"/>
      <c r="Z9" s="7"/>
    </row>
    <row r="10" spans="1:26" ht="14.25" customHeight="1" x14ac:dyDescent="0.3">
      <c r="A10" s="1"/>
      <c r="B10" s="5" t="s">
        <v>10</v>
      </c>
      <c r="C10" s="9"/>
      <c r="D10" s="53"/>
      <c r="E10" s="54"/>
      <c r="F10" s="1"/>
      <c r="G10" s="2"/>
      <c r="H10" s="7"/>
      <c r="I10" s="7"/>
      <c r="J10" s="7"/>
      <c r="K10" s="7"/>
      <c r="L10" s="7"/>
      <c r="M10" s="7"/>
      <c r="N10" s="7"/>
      <c r="O10" s="7"/>
      <c r="P10" s="7"/>
      <c r="Q10" s="7"/>
      <c r="R10" s="7"/>
      <c r="S10" s="7"/>
      <c r="T10" s="7"/>
      <c r="U10" s="7"/>
      <c r="V10" s="7"/>
      <c r="W10" s="7"/>
      <c r="X10" s="7"/>
      <c r="Y10" s="7"/>
      <c r="Z10" s="7"/>
    </row>
    <row r="11" spans="1:26" ht="14.25" customHeight="1" x14ac:dyDescent="0.3">
      <c r="A11" s="1"/>
      <c r="B11" s="10" t="s">
        <v>10</v>
      </c>
      <c r="C11" s="11"/>
      <c r="D11" s="55"/>
      <c r="E11" s="56"/>
      <c r="F11" s="1"/>
      <c r="G11" s="2"/>
      <c r="H11" s="7"/>
      <c r="I11" s="7"/>
      <c r="J11" s="7"/>
      <c r="K11" s="7"/>
      <c r="L11" s="7"/>
      <c r="M11" s="7"/>
      <c r="N11" s="7"/>
      <c r="O11" s="7"/>
      <c r="P11" s="7"/>
      <c r="Q11" s="7"/>
      <c r="R11" s="7"/>
      <c r="S11" s="7"/>
      <c r="T11" s="7"/>
      <c r="U11" s="7"/>
      <c r="V11" s="7"/>
      <c r="W11" s="7"/>
      <c r="X11" s="7"/>
      <c r="Y11" s="7"/>
      <c r="Z11" s="7"/>
    </row>
    <row r="12" spans="1:26" ht="39.75" customHeight="1" x14ac:dyDescent="0.3">
      <c r="A12" s="1"/>
      <c r="B12" s="45" t="e">
        <f>Inter!$Z$102&amp;CHAR(10)&amp; Inter2!A15&amp; Inter!Z105</f>
        <v>#REF!</v>
      </c>
      <c r="C12" s="46"/>
      <c r="D12" s="46"/>
      <c r="E12" s="46"/>
      <c r="F12" s="1"/>
      <c r="G12" s="2"/>
      <c r="H12" s="7"/>
      <c r="I12" s="7"/>
      <c r="J12" s="7"/>
      <c r="K12" s="7"/>
      <c r="L12" s="7"/>
      <c r="M12" s="7"/>
      <c r="N12" s="7"/>
      <c r="O12" s="7"/>
      <c r="P12" s="7"/>
      <c r="Q12" s="7"/>
      <c r="R12" s="7"/>
      <c r="S12" s="7"/>
      <c r="T12" s="7"/>
      <c r="U12" s="7"/>
      <c r="V12" s="7"/>
      <c r="W12" s="7"/>
      <c r="X12" s="7"/>
      <c r="Y12" s="7"/>
      <c r="Z12" s="7"/>
    </row>
    <row r="13" spans="1:26" ht="26.25" customHeight="1" x14ac:dyDescent="0.3">
      <c r="A13" s="1"/>
      <c r="B13" s="47" t="s">
        <v>11</v>
      </c>
      <c r="C13" s="48"/>
      <c r="D13" s="48"/>
      <c r="E13" s="48"/>
      <c r="F13" s="1"/>
      <c r="G13" s="2"/>
      <c r="H13" s="7"/>
      <c r="I13" s="7"/>
      <c r="J13" s="7"/>
      <c r="K13" s="7"/>
      <c r="L13" s="7"/>
      <c r="M13" s="7"/>
      <c r="N13" s="7"/>
      <c r="O13" s="7"/>
      <c r="P13" s="7"/>
      <c r="Q13" s="7"/>
      <c r="R13" s="7"/>
      <c r="S13" s="7"/>
      <c r="T13" s="7"/>
      <c r="U13" s="7"/>
      <c r="V13" s="7"/>
      <c r="W13" s="7"/>
      <c r="X13" s="7"/>
      <c r="Y13" s="7"/>
      <c r="Z13" s="7"/>
    </row>
    <row r="14" spans="1:26" ht="15.75" customHeight="1" x14ac:dyDescent="0.3">
      <c r="A14" s="1"/>
      <c r="B14" s="12" t="s">
        <v>12</v>
      </c>
      <c r="C14" s="12" t="s">
        <v>13</v>
      </c>
      <c r="D14" s="13" t="s">
        <v>14</v>
      </c>
      <c r="E14" s="13" t="s">
        <v>15</v>
      </c>
      <c r="F14" s="1"/>
      <c r="G14" s="2"/>
      <c r="H14" s="7"/>
      <c r="I14" s="7"/>
      <c r="J14" s="7"/>
      <c r="K14" s="7"/>
      <c r="L14" s="7"/>
      <c r="M14" s="7"/>
      <c r="N14" s="7"/>
      <c r="O14" s="7"/>
      <c r="P14" s="7"/>
      <c r="Q14" s="7"/>
      <c r="R14" s="7"/>
      <c r="S14" s="7"/>
      <c r="T14" s="7"/>
      <c r="U14" s="7"/>
      <c r="V14" s="7"/>
      <c r="W14" s="7"/>
      <c r="X14" s="7"/>
      <c r="Y14" s="7"/>
      <c r="Z14" s="7"/>
    </row>
    <row r="15" spans="1:26" ht="15.75" customHeight="1" x14ac:dyDescent="0.3">
      <c r="A15" s="1"/>
      <c r="B15" s="9"/>
      <c r="C15" s="9"/>
      <c r="D15" s="44"/>
      <c r="E15" s="9"/>
      <c r="F15" s="1"/>
      <c r="G15" s="2"/>
      <c r="H15" s="7"/>
      <c r="I15" s="7"/>
      <c r="J15" s="7"/>
      <c r="K15" s="7"/>
      <c r="L15" s="7"/>
      <c r="M15" s="7"/>
      <c r="N15" s="7"/>
      <c r="O15" s="7"/>
      <c r="P15" s="7"/>
      <c r="Q15" s="7"/>
      <c r="R15" s="7"/>
      <c r="S15" s="7"/>
      <c r="T15" s="7"/>
      <c r="U15" s="7"/>
      <c r="V15" s="7"/>
      <c r="W15" s="7"/>
      <c r="X15" s="7"/>
      <c r="Y15" s="7"/>
      <c r="Z15" s="7"/>
    </row>
    <row r="16" spans="1:26" ht="15.75" customHeight="1" x14ac:dyDescent="0.3">
      <c r="A16" s="1"/>
      <c r="B16" s="9"/>
      <c r="C16" s="9"/>
      <c r="D16" s="14"/>
      <c r="E16" s="9"/>
      <c r="F16" s="1"/>
      <c r="G16" s="2"/>
      <c r="H16" s="7"/>
      <c r="I16" s="7"/>
      <c r="J16" s="7"/>
      <c r="K16" s="7"/>
      <c r="L16" s="7"/>
      <c r="M16" s="7"/>
      <c r="N16" s="7"/>
      <c r="O16" s="7"/>
      <c r="P16" s="7"/>
      <c r="Q16" s="7"/>
      <c r="R16" s="7"/>
      <c r="S16" s="7"/>
      <c r="T16" s="7"/>
      <c r="U16" s="7"/>
      <c r="V16" s="7"/>
      <c r="W16" s="7"/>
      <c r="X16" s="7"/>
      <c r="Y16" s="7"/>
      <c r="Z16" s="7"/>
    </row>
    <row r="17" spans="1:26" ht="15.75" customHeight="1" x14ac:dyDescent="0.3">
      <c r="A17" s="1"/>
      <c r="B17" s="9"/>
      <c r="C17" s="9"/>
      <c r="D17" s="15"/>
      <c r="E17" s="9"/>
      <c r="F17" s="1"/>
      <c r="G17" s="2"/>
      <c r="H17" s="7"/>
      <c r="I17" s="7"/>
      <c r="J17" s="7"/>
      <c r="K17" s="7"/>
      <c r="L17" s="7"/>
      <c r="M17" s="7"/>
      <c r="N17" s="7"/>
      <c r="O17" s="7"/>
      <c r="P17" s="7"/>
      <c r="Q17" s="7"/>
      <c r="R17" s="7"/>
      <c r="S17" s="7"/>
      <c r="T17" s="7"/>
      <c r="U17" s="7"/>
      <c r="V17" s="7"/>
      <c r="W17" s="7"/>
      <c r="X17" s="7"/>
      <c r="Y17" s="7"/>
      <c r="Z17" s="7"/>
    </row>
    <row r="18" spans="1:26" ht="15.75" customHeight="1" x14ac:dyDescent="0.3">
      <c r="A18" s="1"/>
      <c r="B18" s="9"/>
      <c r="C18" s="9"/>
      <c r="D18" s="15"/>
      <c r="E18" s="9"/>
      <c r="F18" s="1"/>
      <c r="G18" s="2"/>
      <c r="H18" s="7"/>
      <c r="I18" s="7"/>
      <c r="J18" s="7"/>
      <c r="K18" s="7"/>
      <c r="L18" s="7"/>
      <c r="M18" s="7"/>
      <c r="N18" s="7"/>
      <c r="O18" s="7"/>
      <c r="P18" s="7"/>
      <c r="Q18" s="7"/>
      <c r="R18" s="7"/>
      <c r="S18" s="7"/>
      <c r="T18" s="7"/>
      <c r="U18" s="7"/>
      <c r="V18" s="7"/>
      <c r="W18" s="7"/>
      <c r="X18" s="7"/>
      <c r="Y18" s="7"/>
      <c r="Z18" s="7"/>
    </row>
    <row r="19" spans="1:26" ht="15.75" customHeight="1" x14ac:dyDescent="0.3">
      <c r="A19" s="1"/>
      <c r="B19" s="9"/>
      <c r="C19" s="9"/>
      <c r="D19" s="15"/>
      <c r="E19" s="9"/>
      <c r="F19" s="1"/>
      <c r="G19" s="2"/>
      <c r="H19" s="7"/>
      <c r="I19" s="7"/>
      <c r="J19" s="7"/>
      <c r="K19" s="7"/>
      <c r="L19" s="7"/>
      <c r="M19" s="7"/>
      <c r="N19" s="7"/>
      <c r="O19" s="7"/>
      <c r="P19" s="7"/>
      <c r="Q19" s="7"/>
      <c r="R19" s="7"/>
      <c r="S19" s="7"/>
      <c r="T19" s="7"/>
      <c r="U19" s="7"/>
      <c r="V19" s="7"/>
      <c r="W19" s="7"/>
      <c r="X19" s="7"/>
      <c r="Y19" s="7"/>
      <c r="Z19" s="7"/>
    </row>
    <row r="20" spans="1:26" ht="15.75" customHeight="1" x14ac:dyDescent="0.3">
      <c r="A20" s="1"/>
      <c r="B20" s="9"/>
      <c r="C20" s="9"/>
      <c r="D20" s="14"/>
      <c r="E20" s="9"/>
      <c r="F20" s="1"/>
      <c r="G20" s="2"/>
      <c r="H20" s="7"/>
      <c r="I20" s="7"/>
      <c r="J20" s="7"/>
      <c r="K20" s="7"/>
      <c r="L20" s="7"/>
      <c r="M20" s="7"/>
      <c r="N20" s="7"/>
      <c r="O20" s="7"/>
      <c r="P20" s="7"/>
      <c r="Q20" s="7"/>
      <c r="R20" s="7"/>
      <c r="S20" s="7"/>
      <c r="T20" s="7"/>
      <c r="U20" s="7"/>
      <c r="V20" s="7"/>
      <c r="W20" s="7"/>
      <c r="X20" s="7"/>
      <c r="Y20" s="7"/>
      <c r="Z20" s="7"/>
    </row>
    <row r="21" spans="1:26" ht="15.75" customHeight="1" x14ac:dyDescent="0.3">
      <c r="A21" s="1"/>
      <c r="B21" s="9"/>
      <c r="C21" s="9"/>
      <c r="D21" s="16"/>
      <c r="F21" s="1"/>
      <c r="G21" s="2"/>
      <c r="H21" s="7"/>
      <c r="I21" s="7"/>
      <c r="J21" s="7"/>
      <c r="K21" s="7"/>
      <c r="L21" s="7"/>
      <c r="M21" s="7"/>
      <c r="N21" s="7"/>
      <c r="O21" s="7"/>
      <c r="P21" s="7"/>
      <c r="Q21" s="7"/>
      <c r="R21" s="7"/>
      <c r="S21" s="7"/>
      <c r="T21" s="7"/>
      <c r="U21" s="7"/>
      <c r="V21" s="7"/>
      <c r="W21" s="7"/>
      <c r="X21" s="7"/>
      <c r="Y21" s="7"/>
      <c r="Z21" s="7"/>
    </row>
    <row r="22" spans="1:26" ht="15.75" customHeight="1" x14ac:dyDescent="0.3">
      <c r="A22" s="1"/>
      <c r="B22" s="9"/>
      <c r="C22" s="9"/>
      <c r="D22" s="15"/>
      <c r="E22" s="9"/>
      <c r="F22" s="1"/>
      <c r="G22" s="2"/>
      <c r="H22" s="7"/>
      <c r="I22" s="7"/>
      <c r="J22" s="7"/>
      <c r="K22" s="7"/>
      <c r="L22" s="7"/>
      <c r="M22" s="7"/>
      <c r="N22" s="7"/>
      <c r="O22" s="7"/>
      <c r="P22" s="7"/>
      <c r="Q22" s="7"/>
      <c r="R22" s="7"/>
      <c r="S22" s="7"/>
      <c r="T22" s="7"/>
      <c r="U22" s="7"/>
      <c r="V22" s="7"/>
      <c r="W22" s="7"/>
      <c r="X22" s="7"/>
      <c r="Y22" s="7"/>
      <c r="Z22" s="7"/>
    </row>
    <row r="23" spans="1:26" ht="15.75" customHeight="1" x14ac:dyDescent="0.3">
      <c r="A23" s="1"/>
      <c r="B23" s="9"/>
      <c r="C23" s="9"/>
      <c r="D23" s="9"/>
      <c r="E23" s="9"/>
      <c r="F23" s="1"/>
      <c r="G23" s="2"/>
      <c r="H23" s="7"/>
      <c r="I23" s="7"/>
      <c r="J23" s="7"/>
      <c r="K23" s="7"/>
      <c r="L23" s="7"/>
      <c r="M23" s="7"/>
      <c r="N23" s="7"/>
      <c r="O23" s="7"/>
      <c r="P23" s="7"/>
      <c r="Q23" s="7"/>
      <c r="R23" s="7"/>
      <c r="S23" s="7"/>
      <c r="T23" s="7"/>
      <c r="U23" s="7"/>
      <c r="V23" s="7"/>
      <c r="W23" s="7"/>
      <c r="X23" s="7"/>
      <c r="Y23" s="7"/>
      <c r="Z23" s="7"/>
    </row>
    <row r="24" spans="1:26" ht="15.75" customHeight="1" x14ac:dyDescent="0.3">
      <c r="A24" s="1"/>
      <c r="B24" s="9"/>
      <c r="C24" s="9"/>
      <c r="D24" s="9"/>
      <c r="E24" s="9"/>
      <c r="F24" s="1"/>
      <c r="G24" s="2"/>
      <c r="H24" s="7"/>
      <c r="I24" s="7"/>
      <c r="J24" s="7"/>
      <c r="K24" s="7"/>
      <c r="L24" s="7"/>
      <c r="M24" s="7"/>
      <c r="N24" s="7"/>
      <c r="O24" s="7"/>
      <c r="P24" s="7"/>
      <c r="Q24" s="7"/>
      <c r="R24" s="7"/>
      <c r="S24" s="7"/>
      <c r="T24" s="7"/>
      <c r="U24" s="7"/>
      <c r="V24" s="7"/>
      <c r="W24" s="7"/>
      <c r="X24" s="7"/>
      <c r="Y24" s="7"/>
      <c r="Z24" s="7"/>
    </row>
    <row r="25" spans="1:26" ht="15.75" customHeight="1" x14ac:dyDescent="0.3">
      <c r="A25" s="1"/>
      <c r="B25" s="9"/>
      <c r="C25" s="9"/>
      <c r="D25" s="9"/>
      <c r="E25" s="9"/>
      <c r="F25" s="1"/>
      <c r="G25" s="2"/>
      <c r="H25" s="7"/>
      <c r="I25" s="7"/>
      <c r="J25" s="7"/>
      <c r="K25" s="7"/>
      <c r="L25" s="7"/>
      <c r="M25" s="7"/>
      <c r="N25" s="7"/>
      <c r="O25" s="7"/>
      <c r="P25" s="7"/>
      <c r="Q25" s="7"/>
      <c r="R25" s="7"/>
      <c r="S25" s="7"/>
      <c r="T25" s="7"/>
      <c r="U25" s="7"/>
      <c r="V25" s="7"/>
      <c r="W25" s="7"/>
      <c r="X25" s="7"/>
      <c r="Y25" s="7"/>
      <c r="Z25" s="7"/>
    </row>
    <row r="26" spans="1:26" ht="15.75" customHeight="1" x14ac:dyDescent="0.3">
      <c r="A26" s="1"/>
      <c r="B26" s="9"/>
      <c r="C26" s="9"/>
      <c r="D26" s="9"/>
      <c r="E26" s="9"/>
      <c r="F26" s="1"/>
      <c r="G26" s="2"/>
      <c r="H26" s="7"/>
      <c r="I26" s="7"/>
      <c r="J26" s="7"/>
      <c r="K26" s="7"/>
      <c r="L26" s="7"/>
      <c r="M26" s="7"/>
      <c r="N26" s="7"/>
      <c r="O26" s="7"/>
      <c r="P26" s="7"/>
      <c r="Q26" s="7"/>
      <c r="R26" s="7"/>
      <c r="S26" s="7"/>
      <c r="T26" s="7"/>
      <c r="U26" s="7"/>
      <c r="V26" s="7"/>
      <c r="W26" s="7"/>
      <c r="X26" s="7"/>
      <c r="Y26" s="7"/>
      <c r="Z26" s="7"/>
    </row>
    <row r="27" spans="1:26" ht="15.75" customHeight="1" x14ac:dyDescent="0.3">
      <c r="A27" s="1"/>
      <c r="B27" s="9"/>
      <c r="C27" s="9"/>
      <c r="D27" s="9"/>
      <c r="E27" s="9"/>
      <c r="F27" s="1"/>
      <c r="G27" s="2"/>
      <c r="H27" s="7"/>
      <c r="I27" s="7"/>
      <c r="J27" s="7"/>
      <c r="K27" s="7"/>
      <c r="L27" s="7"/>
      <c r="M27" s="7"/>
      <c r="N27" s="7"/>
      <c r="O27" s="7"/>
      <c r="P27" s="7"/>
      <c r="Q27" s="7"/>
      <c r="R27" s="7"/>
      <c r="S27" s="7"/>
      <c r="T27" s="7"/>
      <c r="U27" s="7"/>
      <c r="V27" s="7"/>
      <c r="W27" s="7"/>
      <c r="X27" s="7"/>
      <c r="Y27" s="7"/>
      <c r="Z27" s="7"/>
    </row>
    <row r="28" spans="1:26" ht="15.75" customHeight="1" x14ac:dyDescent="0.3">
      <c r="A28" s="1"/>
      <c r="B28" s="9"/>
      <c r="C28" s="9"/>
      <c r="D28" s="9"/>
      <c r="E28" s="9"/>
      <c r="F28" s="1"/>
      <c r="G28" s="2"/>
      <c r="H28" s="7"/>
      <c r="I28" s="7"/>
      <c r="J28" s="7"/>
      <c r="K28" s="7"/>
      <c r="L28" s="7"/>
      <c r="M28" s="7"/>
      <c r="N28" s="7"/>
      <c r="O28" s="7"/>
      <c r="P28" s="7"/>
      <c r="Q28" s="7"/>
      <c r="R28" s="7"/>
      <c r="S28" s="7"/>
      <c r="T28" s="7"/>
      <c r="U28" s="7"/>
      <c r="V28" s="7"/>
      <c r="W28" s="7"/>
      <c r="X28" s="7"/>
      <c r="Y28" s="7"/>
      <c r="Z28" s="7"/>
    </row>
    <row r="29" spans="1:26" ht="15.75" customHeight="1" x14ac:dyDescent="0.3">
      <c r="A29" s="1"/>
      <c r="B29" s="9"/>
      <c r="C29" s="9"/>
      <c r="D29" s="9"/>
      <c r="E29" s="9"/>
      <c r="F29" s="1"/>
      <c r="G29" s="2"/>
      <c r="H29" s="7"/>
      <c r="I29" s="7"/>
      <c r="J29" s="7"/>
      <c r="K29" s="7"/>
      <c r="L29" s="7"/>
      <c r="M29" s="7"/>
      <c r="N29" s="7"/>
      <c r="O29" s="7"/>
      <c r="P29" s="7"/>
      <c r="Q29" s="7"/>
      <c r="R29" s="7"/>
      <c r="S29" s="7"/>
      <c r="T29" s="7"/>
      <c r="U29" s="7"/>
      <c r="V29" s="7"/>
      <c r="W29" s="7"/>
      <c r="X29" s="7"/>
      <c r="Y29" s="7"/>
      <c r="Z29" s="7"/>
    </row>
    <row r="30" spans="1:26" ht="15.75" customHeight="1" x14ac:dyDescent="0.3">
      <c r="A30" s="1"/>
      <c r="B30" s="9"/>
      <c r="C30" s="9"/>
      <c r="D30" s="9"/>
      <c r="E30" s="9"/>
      <c r="F30" s="1"/>
      <c r="G30" s="2"/>
      <c r="H30" s="7"/>
      <c r="I30" s="7"/>
      <c r="J30" s="7"/>
      <c r="K30" s="7"/>
      <c r="L30" s="7"/>
      <c r="M30" s="7"/>
      <c r="N30" s="7"/>
      <c r="O30" s="7"/>
      <c r="P30" s="7"/>
      <c r="Q30" s="7"/>
      <c r="R30" s="7"/>
      <c r="S30" s="7"/>
      <c r="T30" s="7"/>
      <c r="U30" s="7"/>
      <c r="V30" s="7"/>
      <c r="W30" s="7"/>
      <c r="X30" s="7"/>
      <c r="Y30" s="7"/>
      <c r="Z30" s="7"/>
    </row>
    <row r="31" spans="1:26" ht="15.75" customHeight="1" x14ac:dyDescent="0.3">
      <c r="A31" s="1"/>
      <c r="B31" s="9"/>
      <c r="C31" s="9"/>
      <c r="D31" s="9"/>
      <c r="E31" s="9"/>
      <c r="F31" s="1"/>
      <c r="G31" s="2"/>
      <c r="H31" s="7"/>
      <c r="I31" s="7"/>
      <c r="J31" s="7"/>
      <c r="K31" s="7"/>
      <c r="L31" s="7"/>
      <c r="M31" s="7"/>
      <c r="N31" s="7"/>
      <c r="O31" s="7"/>
      <c r="P31" s="7"/>
      <c r="Q31" s="7"/>
      <c r="R31" s="7"/>
      <c r="S31" s="7"/>
      <c r="T31" s="7"/>
      <c r="U31" s="7"/>
      <c r="V31" s="7"/>
      <c r="W31" s="7"/>
      <c r="X31" s="7"/>
      <c r="Y31" s="7"/>
      <c r="Z31" s="7"/>
    </row>
    <row r="32" spans="1:26" ht="15.75" customHeight="1" x14ac:dyDescent="0.3">
      <c r="A32" s="1"/>
      <c r="B32" s="9"/>
      <c r="C32" s="9"/>
      <c r="D32" s="9"/>
      <c r="E32" s="9"/>
      <c r="F32" s="1"/>
      <c r="G32" s="2"/>
      <c r="H32" s="7"/>
      <c r="I32" s="7"/>
      <c r="J32" s="7"/>
      <c r="K32" s="7"/>
      <c r="L32" s="7"/>
      <c r="M32" s="7"/>
      <c r="N32" s="7"/>
      <c r="O32" s="7"/>
      <c r="P32" s="7"/>
      <c r="Q32" s="7"/>
      <c r="R32" s="7"/>
      <c r="S32" s="7"/>
      <c r="T32" s="7"/>
      <c r="U32" s="7"/>
      <c r="V32" s="7"/>
      <c r="W32" s="7"/>
      <c r="X32" s="7"/>
      <c r="Y32" s="7"/>
      <c r="Z32" s="7"/>
    </row>
    <row r="33" spans="1:26" ht="15.75" customHeight="1" x14ac:dyDescent="0.3">
      <c r="A33" s="1"/>
      <c r="B33" s="9"/>
      <c r="C33" s="9"/>
      <c r="D33" s="9"/>
      <c r="E33" s="9"/>
      <c r="F33" s="1"/>
      <c r="G33" s="2"/>
      <c r="H33" s="7"/>
      <c r="I33" s="7"/>
      <c r="J33" s="7"/>
      <c r="K33" s="7"/>
      <c r="L33" s="7"/>
      <c r="M33" s="7"/>
      <c r="N33" s="7"/>
      <c r="O33" s="7"/>
      <c r="P33" s="7"/>
      <c r="Q33" s="7"/>
      <c r="R33" s="7"/>
      <c r="S33" s="7"/>
      <c r="T33" s="7"/>
      <c r="U33" s="7"/>
      <c r="V33" s="7"/>
      <c r="W33" s="7"/>
      <c r="X33" s="7"/>
      <c r="Y33" s="7"/>
      <c r="Z33" s="7"/>
    </row>
    <row r="34" spans="1:26" ht="15.75" customHeight="1" x14ac:dyDescent="0.3">
      <c r="A34" s="1"/>
      <c r="B34" s="9"/>
      <c r="C34" s="9"/>
      <c r="D34" s="9"/>
      <c r="E34" s="9"/>
      <c r="F34" s="1"/>
      <c r="G34" s="2"/>
      <c r="H34" s="7"/>
      <c r="I34" s="7"/>
      <c r="J34" s="7"/>
      <c r="K34" s="7"/>
      <c r="L34" s="7"/>
      <c r="M34" s="7"/>
      <c r="N34" s="7"/>
      <c r="O34" s="7"/>
      <c r="P34" s="7"/>
      <c r="Q34" s="7"/>
      <c r="R34" s="7"/>
      <c r="S34" s="7"/>
      <c r="T34" s="7"/>
      <c r="U34" s="7"/>
      <c r="V34" s="7"/>
      <c r="W34" s="7"/>
      <c r="X34" s="7"/>
      <c r="Y34" s="7"/>
      <c r="Z34" s="7"/>
    </row>
    <row r="35" spans="1:26" ht="15.75" customHeight="1" x14ac:dyDescent="0.3">
      <c r="A35" s="1"/>
      <c r="B35" s="9"/>
      <c r="C35" s="9"/>
      <c r="D35" s="9"/>
      <c r="E35" s="9"/>
      <c r="F35" s="1"/>
      <c r="G35" s="2"/>
      <c r="H35" s="7"/>
      <c r="I35" s="7"/>
      <c r="J35" s="7"/>
      <c r="K35" s="7"/>
      <c r="L35" s="7"/>
      <c r="M35" s="7"/>
      <c r="N35" s="7"/>
      <c r="O35" s="7"/>
      <c r="P35" s="7"/>
      <c r="Q35" s="7"/>
      <c r="R35" s="7"/>
      <c r="S35" s="7"/>
      <c r="T35" s="7"/>
      <c r="U35" s="7"/>
      <c r="V35" s="7"/>
      <c r="W35" s="7"/>
      <c r="X35" s="7"/>
      <c r="Y35" s="7"/>
      <c r="Z35" s="7"/>
    </row>
    <row r="36" spans="1:26" ht="15.75" customHeight="1" x14ac:dyDescent="0.3">
      <c r="A36" s="1"/>
      <c r="B36" s="9"/>
      <c r="C36" s="9"/>
      <c r="D36" s="9"/>
      <c r="E36" s="9"/>
      <c r="F36" s="1"/>
      <c r="G36" s="2"/>
      <c r="H36" s="7"/>
      <c r="I36" s="7"/>
      <c r="J36" s="7"/>
      <c r="K36" s="7"/>
      <c r="L36" s="7"/>
      <c r="M36" s="7"/>
      <c r="N36" s="7"/>
      <c r="O36" s="7"/>
      <c r="P36" s="7"/>
      <c r="Q36" s="7"/>
      <c r="R36" s="7"/>
      <c r="S36" s="7"/>
      <c r="T36" s="7"/>
      <c r="U36" s="7"/>
      <c r="V36" s="7"/>
      <c r="W36" s="7"/>
      <c r="X36" s="7"/>
      <c r="Y36" s="7"/>
      <c r="Z36" s="7"/>
    </row>
    <row r="37" spans="1:26" ht="15.75" customHeight="1" x14ac:dyDescent="0.3">
      <c r="A37" s="1"/>
      <c r="B37" s="9"/>
      <c r="C37" s="9"/>
      <c r="D37" s="9"/>
      <c r="E37" s="9"/>
      <c r="F37" s="1"/>
      <c r="G37" s="2"/>
      <c r="H37" s="7"/>
      <c r="I37" s="7"/>
      <c r="J37" s="7"/>
      <c r="K37" s="7"/>
      <c r="L37" s="7"/>
      <c r="M37" s="7"/>
      <c r="N37" s="7"/>
      <c r="O37" s="7"/>
      <c r="P37" s="7"/>
      <c r="Q37" s="7"/>
      <c r="R37" s="7"/>
      <c r="S37" s="7"/>
      <c r="T37" s="7"/>
      <c r="U37" s="7"/>
      <c r="V37" s="7"/>
      <c r="W37" s="7"/>
      <c r="X37" s="7"/>
      <c r="Y37" s="7"/>
      <c r="Z37" s="7"/>
    </row>
    <row r="38" spans="1:26" ht="15.75" customHeight="1" x14ac:dyDescent="0.3">
      <c r="A38" s="1"/>
      <c r="B38" s="9"/>
      <c r="C38" s="9"/>
      <c r="D38" s="9"/>
      <c r="E38" s="9"/>
      <c r="F38" s="1"/>
      <c r="G38" s="2"/>
      <c r="H38" s="7"/>
      <c r="I38" s="7"/>
      <c r="J38" s="7"/>
      <c r="K38" s="7"/>
      <c r="L38" s="7"/>
      <c r="M38" s="7"/>
      <c r="N38" s="7"/>
      <c r="O38" s="7"/>
      <c r="P38" s="7"/>
      <c r="Q38" s="7"/>
      <c r="R38" s="7"/>
      <c r="S38" s="7"/>
      <c r="T38" s="7"/>
      <c r="U38" s="7"/>
      <c r="V38" s="7"/>
      <c r="W38" s="7"/>
      <c r="X38" s="7"/>
      <c r="Y38" s="7"/>
      <c r="Z38" s="7"/>
    </row>
    <row r="39" spans="1:26" ht="15.75" customHeight="1" x14ac:dyDescent="0.3">
      <c r="A39" s="1"/>
      <c r="B39" s="9"/>
      <c r="C39" s="9"/>
      <c r="D39" s="9"/>
      <c r="E39" s="9"/>
      <c r="F39" s="1"/>
      <c r="G39" s="2"/>
      <c r="H39" s="7"/>
      <c r="I39" s="7"/>
      <c r="J39" s="7"/>
      <c r="K39" s="7"/>
      <c r="L39" s="7"/>
      <c r="M39" s="7"/>
      <c r="N39" s="7"/>
      <c r="O39" s="7"/>
      <c r="P39" s="7"/>
      <c r="Q39" s="7"/>
      <c r="R39" s="7"/>
      <c r="S39" s="7"/>
      <c r="T39" s="7"/>
      <c r="U39" s="7"/>
      <c r="V39" s="7"/>
      <c r="W39" s="7"/>
      <c r="X39" s="7"/>
      <c r="Y39" s="7"/>
      <c r="Z39" s="7"/>
    </row>
    <row r="40" spans="1:26" ht="15.75" customHeight="1" x14ac:dyDescent="0.3">
      <c r="A40" s="1"/>
      <c r="B40" s="9"/>
      <c r="C40" s="9"/>
      <c r="D40" s="9"/>
      <c r="E40" s="9"/>
      <c r="F40" s="1"/>
      <c r="G40" s="2"/>
      <c r="H40" s="7"/>
      <c r="I40" s="7"/>
      <c r="J40" s="7"/>
      <c r="K40" s="7"/>
      <c r="L40" s="7"/>
      <c r="M40" s="7"/>
      <c r="N40" s="7"/>
      <c r="O40" s="7"/>
      <c r="P40" s="7"/>
      <c r="Q40" s="7"/>
      <c r="R40" s="7"/>
      <c r="S40" s="7"/>
      <c r="T40" s="7"/>
      <c r="U40" s="7"/>
      <c r="V40" s="7"/>
      <c r="W40" s="7"/>
      <c r="X40" s="7"/>
      <c r="Y40" s="7"/>
      <c r="Z40" s="7"/>
    </row>
    <row r="41" spans="1:26" ht="15.75" customHeight="1" x14ac:dyDescent="0.3">
      <c r="A41" s="1"/>
      <c r="B41" s="9"/>
      <c r="C41" s="9"/>
      <c r="D41" s="9"/>
      <c r="E41" s="9"/>
      <c r="F41" s="1"/>
      <c r="G41" s="2"/>
      <c r="H41" s="7"/>
      <c r="I41" s="7"/>
      <c r="J41" s="7"/>
      <c r="K41" s="7"/>
      <c r="L41" s="7"/>
      <c r="M41" s="7"/>
      <c r="N41" s="7"/>
      <c r="O41" s="7"/>
      <c r="P41" s="7"/>
      <c r="Q41" s="7"/>
      <c r="R41" s="7"/>
      <c r="S41" s="7"/>
      <c r="T41" s="7"/>
      <c r="U41" s="7"/>
      <c r="V41" s="7"/>
      <c r="W41" s="7"/>
      <c r="X41" s="7"/>
      <c r="Y41" s="7"/>
      <c r="Z41" s="7"/>
    </row>
    <row r="42" spans="1:26" ht="15.75" customHeight="1" x14ac:dyDescent="0.3">
      <c r="A42" s="1"/>
      <c r="B42" s="9"/>
      <c r="C42" s="9"/>
      <c r="D42" s="9"/>
      <c r="E42" s="9"/>
      <c r="F42" s="1"/>
      <c r="G42" s="2"/>
      <c r="H42" s="7"/>
      <c r="I42" s="7"/>
      <c r="J42" s="7"/>
      <c r="K42" s="7"/>
      <c r="L42" s="7"/>
      <c r="M42" s="7"/>
      <c r="N42" s="7"/>
      <c r="O42" s="7"/>
      <c r="P42" s="7"/>
      <c r="Q42" s="7"/>
      <c r="R42" s="7"/>
      <c r="S42" s="7"/>
      <c r="T42" s="7"/>
      <c r="U42" s="7"/>
      <c r="V42" s="7"/>
      <c r="W42" s="7"/>
      <c r="X42" s="7"/>
      <c r="Y42" s="7"/>
      <c r="Z42" s="7"/>
    </row>
    <row r="43" spans="1:26" ht="15.75" customHeight="1" x14ac:dyDescent="0.3">
      <c r="A43" s="1"/>
      <c r="B43" s="9"/>
      <c r="C43" s="9"/>
      <c r="D43" s="9"/>
      <c r="E43" s="9"/>
      <c r="F43" s="1"/>
      <c r="G43" s="2"/>
      <c r="H43" s="7"/>
      <c r="I43" s="7"/>
      <c r="J43" s="7"/>
      <c r="K43" s="7"/>
      <c r="L43" s="7"/>
      <c r="M43" s="7"/>
      <c r="N43" s="7"/>
      <c r="O43" s="7"/>
      <c r="P43" s="7"/>
      <c r="Q43" s="7"/>
      <c r="R43" s="7"/>
      <c r="S43" s="7"/>
      <c r="T43" s="7"/>
      <c r="U43" s="7"/>
      <c r="V43" s="7"/>
      <c r="W43" s="7"/>
      <c r="X43" s="7"/>
      <c r="Y43" s="7"/>
      <c r="Z43" s="7"/>
    </row>
    <row r="44" spans="1:26" ht="15.75" customHeight="1" x14ac:dyDescent="0.3">
      <c r="A44" s="1"/>
      <c r="B44" s="9"/>
      <c r="C44" s="9"/>
      <c r="D44" s="9"/>
      <c r="E44" s="9"/>
      <c r="F44" s="1"/>
      <c r="G44" s="2"/>
      <c r="H44" s="7"/>
      <c r="I44" s="7"/>
      <c r="J44" s="7"/>
      <c r="K44" s="7"/>
      <c r="L44" s="7"/>
      <c r="M44" s="7"/>
      <c r="N44" s="7"/>
      <c r="O44" s="7"/>
      <c r="P44" s="7"/>
      <c r="Q44" s="7"/>
      <c r="R44" s="7"/>
      <c r="S44" s="7"/>
      <c r="T44" s="7"/>
      <c r="U44" s="7"/>
      <c r="V44" s="7"/>
      <c r="W44" s="7"/>
      <c r="X44" s="7"/>
      <c r="Y44" s="7"/>
      <c r="Z44" s="7"/>
    </row>
    <row r="45" spans="1:26" ht="15.75" customHeight="1" x14ac:dyDescent="0.3">
      <c r="A45" s="1"/>
      <c r="B45" s="9"/>
      <c r="C45" s="9"/>
      <c r="D45" s="9"/>
      <c r="E45" s="9"/>
      <c r="F45" s="1"/>
      <c r="G45" s="2"/>
      <c r="H45" s="7"/>
      <c r="I45" s="7"/>
      <c r="J45" s="7"/>
      <c r="K45" s="7"/>
      <c r="L45" s="7"/>
      <c r="M45" s="7"/>
      <c r="N45" s="7"/>
      <c r="O45" s="7"/>
      <c r="P45" s="7"/>
      <c r="Q45" s="7"/>
      <c r="R45" s="7"/>
      <c r="S45" s="7"/>
      <c r="T45" s="7"/>
      <c r="U45" s="7"/>
      <c r="V45" s="7"/>
      <c r="W45" s="7"/>
      <c r="X45" s="7"/>
      <c r="Y45" s="7"/>
      <c r="Z45" s="7"/>
    </row>
    <row r="46" spans="1:26" ht="15.75" customHeight="1" x14ac:dyDescent="0.3">
      <c r="A46" s="1"/>
      <c r="B46" s="9"/>
      <c r="C46" s="9"/>
      <c r="D46" s="9"/>
      <c r="E46" s="9"/>
      <c r="F46" s="1"/>
      <c r="G46" s="2"/>
      <c r="H46" s="7"/>
      <c r="I46" s="7"/>
      <c r="J46" s="7"/>
      <c r="K46" s="7"/>
      <c r="L46" s="7"/>
      <c r="M46" s="7"/>
      <c r="N46" s="7"/>
      <c r="O46" s="7"/>
      <c r="P46" s="7"/>
      <c r="Q46" s="7"/>
      <c r="R46" s="7"/>
      <c r="S46" s="7"/>
      <c r="T46" s="7"/>
      <c r="U46" s="7"/>
      <c r="V46" s="7"/>
      <c r="W46" s="7"/>
      <c r="X46" s="7"/>
      <c r="Y46" s="7"/>
      <c r="Z46" s="7"/>
    </row>
    <row r="47" spans="1:26" ht="15.75" customHeight="1" x14ac:dyDescent="0.3">
      <c r="A47" s="1"/>
      <c r="B47" s="9"/>
      <c r="C47" s="9"/>
      <c r="D47" s="9"/>
      <c r="E47" s="9"/>
      <c r="F47" s="1"/>
      <c r="G47" s="2"/>
      <c r="H47" s="7"/>
      <c r="I47" s="7"/>
      <c r="J47" s="7"/>
      <c r="K47" s="7"/>
      <c r="L47" s="7"/>
      <c r="M47" s="7"/>
      <c r="N47" s="7"/>
      <c r="O47" s="7"/>
      <c r="P47" s="7"/>
      <c r="Q47" s="7"/>
      <c r="R47" s="7"/>
      <c r="S47" s="7"/>
      <c r="T47" s="7"/>
      <c r="U47" s="7"/>
      <c r="V47" s="7"/>
      <c r="W47" s="7"/>
      <c r="X47" s="7"/>
      <c r="Y47" s="7"/>
      <c r="Z47" s="7"/>
    </row>
    <row r="48" spans="1:26" ht="15.75" customHeight="1" x14ac:dyDescent="0.3">
      <c r="A48" s="1"/>
      <c r="B48" s="9"/>
      <c r="C48" s="9"/>
      <c r="D48" s="9"/>
      <c r="E48" s="9"/>
      <c r="F48" s="1"/>
      <c r="G48" s="2"/>
      <c r="H48" s="7"/>
      <c r="I48" s="7"/>
      <c r="J48" s="7"/>
      <c r="K48" s="7"/>
      <c r="L48" s="7"/>
      <c r="M48" s="7"/>
      <c r="N48" s="7"/>
      <c r="O48" s="7"/>
      <c r="P48" s="7"/>
      <c r="Q48" s="7"/>
      <c r="R48" s="7"/>
      <c r="S48" s="7"/>
      <c r="T48" s="7"/>
      <c r="U48" s="7"/>
      <c r="V48" s="7"/>
      <c r="W48" s="7"/>
      <c r="X48" s="7"/>
      <c r="Y48" s="7"/>
      <c r="Z48" s="7"/>
    </row>
    <row r="49" spans="1:26" ht="15.75" customHeight="1" x14ac:dyDescent="0.3">
      <c r="A49" s="1"/>
      <c r="B49" s="9"/>
      <c r="C49" s="9"/>
      <c r="D49" s="9"/>
      <c r="E49" s="9"/>
      <c r="F49" s="1"/>
      <c r="G49" s="2"/>
      <c r="H49" s="7"/>
      <c r="I49" s="7"/>
      <c r="J49" s="7"/>
      <c r="K49" s="7"/>
      <c r="L49" s="7"/>
      <c r="M49" s="7"/>
      <c r="N49" s="7"/>
      <c r="O49" s="7"/>
      <c r="P49" s="7"/>
      <c r="Q49" s="7"/>
      <c r="R49" s="7"/>
      <c r="S49" s="7"/>
      <c r="T49" s="7"/>
      <c r="U49" s="7"/>
      <c r="V49" s="7"/>
      <c r="W49" s="7"/>
      <c r="X49" s="7"/>
      <c r="Y49" s="7"/>
      <c r="Z49" s="7"/>
    </row>
    <row r="50" spans="1:26" ht="15.75" customHeight="1" x14ac:dyDescent="0.3">
      <c r="A50" s="1"/>
      <c r="B50" s="9"/>
      <c r="C50" s="9"/>
      <c r="D50" s="9"/>
      <c r="E50" s="9"/>
      <c r="F50" s="1"/>
      <c r="G50" s="2"/>
      <c r="H50" s="7"/>
      <c r="I50" s="7"/>
      <c r="J50" s="7"/>
      <c r="K50" s="7"/>
      <c r="L50" s="7"/>
      <c r="M50" s="7"/>
      <c r="N50" s="7"/>
      <c r="O50" s="7"/>
      <c r="P50" s="7"/>
      <c r="Q50" s="7"/>
      <c r="R50" s="7"/>
      <c r="S50" s="7"/>
      <c r="T50" s="7"/>
      <c r="U50" s="7"/>
      <c r="V50" s="7"/>
      <c r="W50" s="7"/>
      <c r="X50" s="7"/>
      <c r="Y50" s="7"/>
      <c r="Z50" s="7"/>
    </row>
    <row r="51" spans="1:26" ht="15.75" customHeight="1" x14ac:dyDescent="0.3">
      <c r="A51" s="1"/>
      <c r="B51" s="9"/>
      <c r="C51" s="9"/>
      <c r="D51" s="9"/>
      <c r="E51" s="9"/>
      <c r="F51" s="1"/>
      <c r="G51" s="2"/>
      <c r="H51" s="7"/>
      <c r="I51" s="7"/>
      <c r="J51" s="7"/>
      <c r="K51" s="7"/>
      <c r="L51" s="7"/>
      <c r="M51" s="7"/>
      <c r="N51" s="7"/>
      <c r="O51" s="7"/>
      <c r="P51" s="7"/>
      <c r="Q51" s="7"/>
      <c r="R51" s="7"/>
      <c r="S51" s="7"/>
      <c r="T51" s="7"/>
      <c r="U51" s="7"/>
      <c r="V51" s="7"/>
      <c r="W51" s="7"/>
      <c r="X51" s="7"/>
      <c r="Y51" s="7"/>
      <c r="Z51" s="7"/>
    </row>
    <row r="52" spans="1:26" ht="15.75" customHeight="1" x14ac:dyDescent="0.3">
      <c r="A52" s="1"/>
      <c r="B52" s="9"/>
      <c r="C52" s="9"/>
      <c r="D52" s="9"/>
      <c r="E52" s="9"/>
      <c r="F52" s="1"/>
      <c r="G52" s="2"/>
      <c r="H52" s="7"/>
      <c r="I52" s="7"/>
      <c r="J52" s="7"/>
      <c r="K52" s="7"/>
      <c r="L52" s="7"/>
      <c r="M52" s="7"/>
      <c r="N52" s="7"/>
      <c r="O52" s="7"/>
      <c r="P52" s="7"/>
      <c r="Q52" s="7"/>
      <c r="R52" s="7"/>
      <c r="S52" s="7"/>
      <c r="T52" s="7"/>
      <c r="U52" s="7"/>
      <c r="V52" s="7"/>
      <c r="W52" s="7"/>
      <c r="X52" s="7"/>
      <c r="Y52" s="7"/>
      <c r="Z52" s="7"/>
    </row>
    <row r="53" spans="1:26" ht="15.75" customHeight="1" x14ac:dyDescent="0.3">
      <c r="A53" s="1"/>
      <c r="B53" s="9"/>
      <c r="C53" s="9"/>
      <c r="D53" s="9"/>
      <c r="E53" s="9"/>
      <c r="F53" s="1"/>
      <c r="G53" s="2"/>
      <c r="H53" s="7"/>
      <c r="I53" s="7"/>
      <c r="J53" s="7"/>
      <c r="K53" s="7"/>
      <c r="L53" s="7"/>
      <c r="M53" s="7"/>
      <c r="N53" s="7"/>
      <c r="O53" s="7"/>
      <c r="P53" s="7"/>
      <c r="Q53" s="7"/>
      <c r="R53" s="7"/>
      <c r="S53" s="7"/>
      <c r="T53" s="7"/>
      <c r="U53" s="7"/>
      <c r="V53" s="7"/>
      <c r="W53" s="7"/>
      <c r="X53" s="7"/>
      <c r="Y53" s="7"/>
      <c r="Z53" s="7"/>
    </row>
    <row r="54" spans="1:26" ht="15.75" customHeight="1" x14ac:dyDescent="0.3">
      <c r="A54" s="1"/>
      <c r="B54" s="9"/>
      <c r="C54" s="9"/>
      <c r="D54" s="9"/>
      <c r="E54" s="9"/>
      <c r="F54" s="1"/>
      <c r="G54" s="2"/>
      <c r="H54" s="7"/>
      <c r="I54" s="7"/>
      <c r="J54" s="7"/>
      <c r="K54" s="7"/>
      <c r="L54" s="7"/>
      <c r="M54" s="7"/>
      <c r="N54" s="7"/>
      <c r="O54" s="7"/>
      <c r="P54" s="7"/>
      <c r="Q54" s="7"/>
      <c r="R54" s="7"/>
      <c r="S54" s="7"/>
      <c r="T54" s="7"/>
      <c r="U54" s="7"/>
      <c r="V54" s="7"/>
      <c r="W54" s="7"/>
      <c r="X54" s="7"/>
      <c r="Y54" s="7"/>
      <c r="Z54" s="7"/>
    </row>
    <row r="55" spans="1:26" ht="15.75" customHeight="1" x14ac:dyDescent="0.3">
      <c r="A55" s="1"/>
      <c r="B55" s="9"/>
      <c r="C55" s="9"/>
      <c r="D55" s="9"/>
      <c r="E55" s="9"/>
      <c r="F55" s="1"/>
      <c r="G55" s="2"/>
      <c r="H55" s="7"/>
      <c r="I55" s="7"/>
      <c r="J55" s="7"/>
      <c r="K55" s="7"/>
      <c r="L55" s="7"/>
      <c r="M55" s="7"/>
      <c r="N55" s="7"/>
      <c r="O55" s="7"/>
      <c r="P55" s="7"/>
      <c r="Q55" s="7"/>
      <c r="R55" s="7"/>
      <c r="S55" s="7"/>
      <c r="T55" s="7"/>
      <c r="U55" s="7"/>
      <c r="V55" s="7"/>
      <c r="W55" s="7"/>
      <c r="X55" s="7"/>
      <c r="Y55" s="7"/>
      <c r="Z55" s="7"/>
    </row>
    <row r="56" spans="1:26" ht="15.75" customHeight="1" x14ac:dyDescent="0.3">
      <c r="A56" s="1"/>
      <c r="B56" s="9"/>
      <c r="C56" s="9"/>
      <c r="D56" s="9"/>
      <c r="E56" s="9"/>
      <c r="F56" s="1"/>
      <c r="G56" s="2"/>
      <c r="H56" s="7"/>
      <c r="I56" s="7"/>
      <c r="J56" s="7"/>
      <c r="K56" s="7"/>
      <c r="L56" s="7"/>
      <c r="M56" s="7"/>
      <c r="N56" s="7"/>
      <c r="O56" s="7"/>
      <c r="P56" s="7"/>
      <c r="Q56" s="7"/>
      <c r="R56" s="7"/>
      <c r="S56" s="7"/>
      <c r="T56" s="7"/>
      <c r="U56" s="7"/>
      <c r="V56" s="7"/>
      <c r="W56" s="7"/>
      <c r="X56" s="7"/>
      <c r="Y56" s="7"/>
      <c r="Z56" s="7"/>
    </row>
    <row r="57" spans="1:26" ht="15.75" customHeight="1" x14ac:dyDescent="0.3">
      <c r="A57" s="1"/>
      <c r="B57" s="9"/>
      <c r="C57" s="9"/>
      <c r="D57" s="9"/>
      <c r="E57" s="9"/>
      <c r="F57" s="1"/>
      <c r="G57" s="2"/>
      <c r="H57" s="7"/>
      <c r="I57" s="7"/>
      <c r="J57" s="7"/>
      <c r="K57" s="7"/>
      <c r="L57" s="7"/>
      <c r="M57" s="7"/>
      <c r="N57" s="7"/>
      <c r="O57" s="7"/>
      <c r="P57" s="7"/>
      <c r="Q57" s="7"/>
      <c r="R57" s="7"/>
      <c r="S57" s="7"/>
      <c r="T57" s="7"/>
      <c r="U57" s="7"/>
      <c r="V57" s="7"/>
      <c r="W57" s="7"/>
      <c r="X57" s="7"/>
      <c r="Y57" s="7"/>
      <c r="Z57" s="7"/>
    </row>
    <row r="58" spans="1:26" ht="15.75" customHeight="1" x14ac:dyDescent="0.3">
      <c r="A58" s="1"/>
      <c r="B58" s="9"/>
      <c r="C58" s="9"/>
      <c r="D58" s="9"/>
      <c r="E58" s="9"/>
      <c r="F58" s="1"/>
      <c r="G58" s="2"/>
      <c r="H58" s="7"/>
      <c r="I58" s="7"/>
      <c r="J58" s="7"/>
      <c r="K58" s="7"/>
      <c r="L58" s="7"/>
      <c r="M58" s="7"/>
      <c r="N58" s="7"/>
      <c r="O58" s="7"/>
      <c r="P58" s="7"/>
      <c r="Q58" s="7"/>
      <c r="R58" s="7"/>
      <c r="S58" s="7"/>
      <c r="T58" s="7"/>
      <c r="U58" s="7"/>
      <c r="V58" s="7"/>
      <c r="W58" s="7"/>
      <c r="X58" s="7"/>
      <c r="Y58" s="7"/>
      <c r="Z58" s="7"/>
    </row>
    <row r="59" spans="1:26" ht="15.75" customHeight="1" x14ac:dyDescent="0.3">
      <c r="A59" s="1"/>
      <c r="B59" s="9"/>
      <c r="C59" s="9"/>
      <c r="D59" s="9"/>
      <c r="E59" s="9"/>
      <c r="F59" s="1"/>
      <c r="G59" s="2"/>
      <c r="H59" s="7"/>
      <c r="I59" s="7"/>
      <c r="J59" s="7"/>
      <c r="K59" s="7"/>
      <c r="L59" s="7"/>
      <c r="M59" s="7"/>
      <c r="N59" s="7"/>
      <c r="O59" s="7"/>
      <c r="P59" s="7"/>
      <c r="Q59" s="7"/>
      <c r="R59" s="7"/>
      <c r="S59" s="7"/>
      <c r="T59" s="7"/>
      <c r="U59" s="7"/>
      <c r="V59" s="7"/>
      <c r="W59" s="7"/>
      <c r="X59" s="7"/>
      <c r="Y59" s="7"/>
      <c r="Z59" s="7"/>
    </row>
    <row r="60" spans="1:26" ht="15.75" customHeight="1" x14ac:dyDescent="0.3">
      <c r="A60" s="1"/>
      <c r="B60" s="9"/>
      <c r="C60" s="9"/>
      <c r="D60" s="9"/>
      <c r="E60" s="9"/>
      <c r="F60" s="1"/>
      <c r="G60" s="2"/>
      <c r="H60" s="7"/>
      <c r="I60" s="7"/>
      <c r="J60" s="7"/>
      <c r="K60" s="7"/>
      <c r="L60" s="7"/>
      <c r="M60" s="7"/>
      <c r="N60" s="7"/>
      <c r="O60" s="7"/>
      <c r="P60" s="7"/>
      <c r="Q60" s="7"/>
      <c r="R60" s="7"/>
      <c r="S60" s="7"/>
      <c r="T60" s="7"/>
      <c r="U60" s="7"/>
      <c r="V60" s="7"/>
      <c r="W60" s="7"/>
      <c r="X60" s="7"/>
      <c r="Y60" s="7"/>
      <c r="Z60" s="7"/>
    </row>
    <row r="61" spans="1:26" ht="15.75" customHeight="1" x14ac:dyDescent="0.3">
      <c r="A61" s="1"/>
      <c r="B61" s="9"/>
      <c r="C61" s="9"/>
      <c r="D61" s="9"/>
      <c r="E61" s="9"/>
      <c r="F61" s="1"/>
      <c r="G61" s="2"/>
      <c r="H61" s="7"/>
      <c r="I61" s="7"/>
      <c r="J61" s="7"/>
      <c r="K61" s="7"/>
      <c r="L61" s="7"/>
      <c r="M61" s="7"/>
      <c r="N61" s="7"/>
      <c r="O61" s="7"/>
      <c r="P61" s="7"/>
      <c r="Q61" s="7"/>
      <c r="R61" s="7"/>
      <c r="S61" s="7"/>
      <c r="T61" s="7"/>
      <c r="U61" s="7"/>
      <c r="V61" s="7"/>
      <c r="W61" s="7"/>
      <c r="X61" s="7"/>
      <c r="Y61" s="7"/>
      <c r="Z61" s="7"/>
    </row>
    <row r="62" spans="1:26" ht="15.75" customHeight="1" x14ac:dyDescent="0.3">
      <c r="A62" s="1"/>
      <c r="B62" s="9"/>
      <c r="C62" s="9"/>
      <c r="D62" s="9"/>
      <c r="E62" s="9"/>
      <c r="F62" s="1"/>
      <c r="G62" s="2"/>
      <c r="H62" s="7"/>
      <c r="I62" s="7"/>
      <c r="J62" s="7"/>
      <c r="K62" s="7"/>
      <c r="L62" s="7"/>
      <c r="M62" s="7"/>
      <c r="N62" s="7"/>
      <c r="O62" s="7"/>
      <c r="P62" s="7"/>
      <c r="Q62" s="7"/>
      <c r="R62" s="7"/>
      <c r="S62" s="7"/>
      <c r="T62" s="7"/>
      <c r="U62" s="7"/>
      <c r="V62" s="7"/>
      <c r="W62" s="7"/>
      <c r="X62" s="7"/>
      <c r="Y62" s="7"/>
      <c r="Z62" s="7"/>
    </row>
    <row r="63" spans="1:26" ht="15.75" customHeight="1" x14ac:dyDescent="0.3">
      <c r="A63" s="1"/>
      <c r="B63" s="9"/>
      <c r="C63" s="9"/>
      <c r="D63" s="9"/>
      <c r="E63" s="9"/>
      <c r="F63" s="1"/>
      <c r="G63" s="2"/>
      <c r="H63" s="7"/>
      <c r="I63" s="7"/>
      <c r="J63" s="7"/>
      <c r="K63" s="7"/>
      <c r="L63" s="7"/>
      <c r="M63" s="7"/>
      <c r="N63" s="7"/>
      <c r="O63" s="7"/>
      <c r="P63" s="7"/>
      <c r="Q63" s="7"/>
      <c r="R63" s="7"/>
      <c r="S63" s="7"/>
      <c r="T63" s="7"/>
      <c r="U63" s="7"/>
      <c r="V63" s="7"/>
      <c r="W63" s="7"/>
      <c r="X63" s="7"/>
      <c r="Y63" s="7"/>
      <c r="Z63" s="7"/>
    </row>
    <row r="64" spans="1:26" ht="15.75" customHeight="1" x14ac:dyDescent="0.3">
      <c r="A64" s="1"/>
      <c r="B64" s="9"/>
      <c r="C64" s="9"/>
      <c r="D64" s="9"/>
      <c r="E64" s="9"/>
      <c r="F64" s="1"/>
      <c r="G64" s="2"/>
      <c r="H64" s="7"/>
      <c r="I64" s="7"/>
      <c r="J64" s="7"/>
      <c r="K64" s="7"/>
      <c r="L64" s="7"/>
      <c r="M64" s="7"/>
      <c r="N64" s="7"/>
      <c r="O64" s="7"/>
      <c r="P64" s="7"/>
      <c r="Q64" s="7"/>
      <c r="R64" s="7"/>
      <c r="S64" s="7"/>
      <c r="T64" s="7"/>
      <c r="U64" s="7"/>
      <c r="V64" s="7"/>
      <c r="W64" s="7"/>
      <c r="X64" s="7"/>
      <c r="Y64" s="7"/>
      <c r="Z64" s="7"/>
    </row>
    <row r="65" spans="1:26" ht="15.75" customHeight="1" x14ac:dyDescent="0.3">
      <c r="A65" s="1"/>
      <c r="B65" s="9"/>
      <c r="C65" s="9"/>
      <c r="D65" s="9"/>
      <c r="E65" s="9"/>
      <c r="F65" s="1"/>
      <c r="G65" s="2"/>
      <c r="H65" s="7"/>
      <c r="I65" s="7"/>
      <c r="J65" s="7"/>
      <c r="K65" s="7"/>
      <c r="L65" s="7"/>
      <c r="M65" s="7"/>
      <c r="N65" s="7"/>
      <c r="O65" s="7"/>
      <c r="P65" s="7"/>
      <c r="Q65" s="7"/>
      <c r="R65" s="7"/>
      <c r="S65" s="7"/>
      <c r="T65" s="7"/>
      <c r="U65" s="7"/>
      <c r="V65" s="7"/>
      <c r="W65" s="7"/>
      <c r="X65" s="7"/>
      <c r="Y65" s="7"/>
      <c r="Z65" s="7"/>
    </row>
    <row r="66" spans="1:26" ht="15.75" customHeight="1" x14ac:dyDescent="0.3">
      <c r="A66" s="1"/>
      <c r="B66" s="9"/>
      <c r="C66" s="9"/>
      <c r="D66" s="9"/>
      <c r="E66" s="9"/>
      <c r="F66" s="1"/>
      <c r="G66" s="2"/>
      <c r="H66" s="7"/>
      <c r="I66" s="7"/>
      <c r="J66" s="7"/>
      <c r="K66" s="7"/>
      <c r="L66" s="7"/>
      <c r="M66" s="7"/>
      <c r="N66" s="7"/>
      <c r="O66" s="7"/>
      <c r="P66" s="7"/>
      <c r="Q66" s="7"/>
      <c r="R66" s="7"/>
      <c r="S66" s="7"/>
      <c r="T66" s="7"/>
      <c r="U66" s="7"/>
      <c r="V66" s="7"/>
      <c r="W66" s="7"/>
      <c r="X66" s="7"/>
      <c r="Y66" s="7"/>
      <c r="Z66" s="7"/>
    </row>
    <row r="67" spans="1:26" ht="15.75" customHeight="1" x14ac:dyDescent="0.3">
      <c r="A67" s="1"/>
      <c r="B67" s="9"/>
      <c r="C67" s="9"/>
      <c r="D67" s="9"/>
      <c r="E67" s="9"/>
      <c r="F67" s="1"/>
      <c r="G67" s="2"/>
      <c r="H67" s="7"/>
      <c r="I67" s="7"/>
      <c r="J67" s="7"/>
      <c r="K67" s="7"/>
      <c r="L67" s="7"/>
      <c r="M67" s="7"/>
      <c r="N67" s="7"/>
      <c r="O67" s="7"/>
      <c r="P67" s="7"/>
      <c r="Q67" s="7"/>
      <c r="R67" s="7"/>
      <c r="S67" s="7"/>
      <c r="T67" s="7"/>
      <c r="U67" s="7"/>
      <c r="V67" s="7"/>
      <c r="W67" s="7"/>
      <c r="X67" s="7"/>
      <c r="Y67" s="7"/>
      <c r="Z67" s="7"/>
    </row>
    <row r="68" spans="1:26" ht="15.75" customHeight="1" x14ac:dyDescent="0.3">
      <c r="A68" s="1"/>
      <c r="B68" s="9"/>
      <c r="C68" s="9"/>
      <c r="D68" s="9"/>
      <c r="E68" s="9"/>
      <c r="F68" s="1"/>
      <c r="G68" s="2"/>
      <c r="H68" s="7"/>
      <c r="I68" s="7"/>
      <c r="J68" s="7"/>
      <c r="K68" s="7"/>
      <c r="L68" s="7"/>
      <c r="M68" s="7"/>
      <c r="N68" s="7"/>
      <c r="O68" s="7"/>
      <c r="P68" s="7"/>
      <c r="Q68" s="7"/>
      <c r="R68" s="7"/>
      <c r="S68" s="7"/>
      <c r="T68" s="7"/>
      <c r="U68" s="7"/>
      <c r="V68" s="7"/>
      <c r="W68" s="7"/>
      <c r="X68" s="7"/>
      <c r="Y68" s="7"/>
      <c r="Z68" s="7"/>
    </row>
    <row r="69" spans="1:26" ht="15.75" customHeight="1" x14ac:dyDescent="0.3">
      <c r="A69" s="1"/>
      <c r="B69" s="9"/>
      <c r="C69" s="9"/>
      <c r="D69" s="9"/>
      <c r="E69" s="9"/>
      <c r="F69" s="1"/>
      <c r="G69" s="2"/>
      <c r="H69" s="7"/>
      <c r="I69" s="7"/>
      <c r="J69" s="7"/>
      <c r="K69" s="7"/>
      <c r="L69" s="7"/>
      <c r="M69" s="7"/>
      <c r="N69" s="7"/>
      <c r="O69" s="7"/>
      <c r="P69" s="7"/>
      <c r="Q69" s="7"/>
      <c r="R69" s="7"/>
      <c r="S69" s="7"/>
      <c r="T69" s="7"/>
      <c r="U69" s="7"/>
      <c r="V69" s="7"/>
      <c r="W69" s="7"/>
      <c r="X69" s="7"/>
      <c r="Y69" s="7"/>
      <c r="Z69" s="7"/>
    </row>
    <row r="70" spans="1:26" ht="15.75" customHeight="1" x14ac:dyDescent="0.3">
      <c r="A70" s="1"/>
      <c r="B70" s="9"/>
      <c r="C70" s="9"/>
      <c r="D70" s="9"/>
      <c r="E70" s="9"/>
      <c r="F70" s="1"/>
      <c r="G70" s="2"/>
      <c r="H70" s="7"/>
      <c r="I70" s="7"/>
      <c r="J70" s="7"/>
      <c r="K70" s="7"/>
      <c r="L70" s="7"/>
      <c r="M70" s="7"/>
      <c r="N70" s="7"/>
      <c r="O70" s="7"/>
      <c r="P70" s="7"/>
      <c r="Q70" s="7"/>
      <c r="R70" s="7"/>
      <c r="S70" s="7"/>
      <c r="T70" s="7"/>
      <c r="U70" s="7"/>
      <c r="V70" s="7"/>
      <c r="W70" s="7"/>
      <c r="X70" s="7"/>
      <c r="Y70" s="7"/>
      <c r="Z70" s="7"/>
    </row>
    <row r="71" spans="1:26" ht="15.75" customHeight="1" x14ac:dyDescent="0.3">
      <c r="A71" s="1"/>
      <c r="B71" s="9"/>
      <c r="C71" s="9"/>
      <c r="D71" s="9"/>
      <c r="E71" s="9"/>
      <c r="F71" s="1"/>
      <c r="G71" s="2"/>
      <c r="H71" s="7"/>
      <c r="I71" s="7"/>
      <c r="J71" s="7"/>
      <c r="K71" s="7"/>
      <c r="L71" s="7"/>
      <c r="M71" s="7"/>
      <c r="N71" s="7"/>
      <c r="O71" s="7"/>
      <c r="P71" s="7"/>
      <c r="Q71" s="7"/>
      <c r="R71" s="7"/>
      <c r="S71" s="7"/>
      <c r="T71" s="7"/>
      <c r="U71" s="7"/>
      <c r="V71" s="7"/>
      <c r="W71" s="7"/>
      <c r="X71" s="7"/>
      <c r="Y71" s="7"/>
      <c r="Z71" s="7"/>
    </row>
    <row r="72" spans="1:26" ht="15.75" customHeight="1" x14ac:dyDescent="0.3">
      <c r="A72" s="1"/>
      <c r="B72" s="9"/>
      <c r="C72" s="9"/>
      <c r="D72" s="9"/>
      <c r="E72" s="9"/>
      <c r="F72" s="1"/>
      <c r="G72" s="2"/>
      <c r="H72" s="7"/>
      <c r="I72" s="7"/>
      <c r="J72" s="7"/>
      <c r="K72" s="7"/>
      <c r="L72" s="7"/>
      <c r="M72" s="7"/>
      <c r="N72" s="7"/>
      <c r="O72" s="7"/>
      <c r="P72" s="7"/>
      <c r="Q72" s="7"/>
      <c r="R72" s="7"/>
      <c r="S72" s="7"/>
      <c r="T72" s="7"/>
      <c r="U72" s="7"/>
      <c r="V72" s="7"/>
      <c r="W72" s="7"/>
      <c r="X72" s="7"/>
      <c r="Y72" s="7"/>
      <c r="Z72" s="7"/>
    </row>
    <row r="73" spans="1:26" ht="15.75" customHeight="1" x14ac:dyDescent="0.3">
      <c r="A73" s="1"/>
      <c r="B73" s="9"/>
      <c r="C73" s="9"/>
      <c r="D73" s="9"/>
      <c r="E73" s="9"/>
      <c r="F73" s="1"/>
      <c r="G73" s="2"/>
      <c r="H73" s="7"/>
      <c r="I73" s="7"/>
      <c r="J73" s="7"/>
      <c r="K73" s="7"/>
      <c r="L73" s="7"/>
      <c r="M73" s="7"/>
      <c r="N73" s="7"/>
      <c r="O73" s="7"/>
      <c r="P73" s="7"/>
      <c r="Q73" s="7"/>
      <c r="R73" s="7"/>
      <c r="S73" s="7"/>
      <c r="T73" s="7"/>
      <c r="U73" s="7"/>
      <c r="V73" s="7"/>
      <c r="W73" s="7"/>
      <c r="X73" s="7"/>
      <c r="Y73" s="7"/>
      <c r="Z73" s="7"/>
    </row>
    <row r="74" spans="1:26" ht="15.75" customHeight="1" x14ac:dyDescent="0.3">
      <c r="A74" s="1"/>
      <c r="B74" s="9"/>
      <c r="C74" s="9"/>
      <c r="D74" s="9"/>
      <c r="E74" s="9"/>
      <c r="F74" s="1"/>
      <c r="G74" s="2"/>
      <c r="H74" s="7"/>
      <c r="I74" s="7"/>
      <c r="J74" s="7"/>
      <c r="K74" s="7"/>
      <c r="L74" s="7"/>
      <c r="M74" s="7"/>
      <c r="N74" s="7"/>
      <c r="O74" s="7"/>
      <c r="P74" s="7"/>
      <c r="Q74" s="7"/>
      <c r="R74" s="7"/>
      <c r="S74" s="7"/>
      <c r="T74" s="7"/>
      <c r="U74" s="7"/>
      <c r="V74" s="7"/>
      <c r="W74" s="7"/>
      <c r="X74" s="7"/>
      <c r="Y74" s="7"/>
      <c r="Z74" s="7"/>
    </row>
    <row r="75" spans="1:26" ht="15.75" customHeight="1" x14ac:dyDescent="0.3">
      <c r="A75" s="1"/>
      <c r="B75" s="9"/>
      <c r="C75" s="9"/>
      <c r="D75" s="9"/>
      <c r="E75" s="9"/>
      <c r="F75" s="1"/>
      <c r="G75" s="2"/>
      <c r="H75" s="7"/>
      <c r="I75" s="7"/>
      <c r="J75" s="7"/>
      <c r="K75" s="7"/>
      <c r="L75" s="7"/>
      <c r="M75" s="7"/>
      <c r="N75" s="7"/>
      <c r="O75" s="7"/>
      <c r="P75" s="7"/>
      <c r="Q75" s="7"/>
      <c r="R75" s="7"/>
      <c r="S75" s="7"/>
      <c r="T75" s="7"/>
      <c r="U75" s="7"/>
      <c r="V75" s="7"/>
      <c r="W75" s="7"/>
      <c r="X75" s="7"/>
      <c r="Y75" s="7"/>
      <c r="Z75" s="7"/>
    </row>
    <row r="76" spans="1:26" ht="15.75" customHeight="1" x14ac:dyDescent="0.3">
      <c r="A76" s="1"/>
      <c r="B76" s="9"/>
      <c r="C76" s="9"/>
      <c r="D76" s="9"/>
      <c r="E76" s="9"/>
      <c r="F76" s="1"/>
      <c r="G76" s="2"/>
      <c r="H76" s="7"/>
      <c r="I76" s="7"/>
      <c r="J76" s="7"/>
      <c r="K76" s="7"/>
      <c r="L76" s="7"/>
      <c r="M76" s="7"/>
      <c r="N76" s="7"/>
      <c r="O76" s="7"/>
      <c r="P76" s="7"/>
      <c r="Q76" s="7"/>
      <c r="R76" s="7"/>
      <c r="S76" s="7"/>
      <c r="T76" s="7"/>
      <c r="U76" s="7"/>
      <c r="V76" s="7"/>
      <c r="W76" s="7"/>
      <c r="X76" s="7"/>
      <c r="Y76" s="7"/>
      <c r="Z76" s="7"/>
    </row>
    <row r="77" spans="1:26" ht="15.75" customHeight="1" x14ac:dyDescent="0.3">
      <c r="A77" s="1"/>
      <c r="B77" s="9"/>
      <c r="C77" s="9"/>
      <c r="D77" s="9"/>
      <c r="E77" s="9"/>
      <c r="F77" s="1"/>
      <c r="G77" s="2"/>
      <c r="H77" s="7"/>
      <c r="I77" s="7"/>
      <c r="J77" s="7"/>
      <c r="K77" s="7"/>
      <c r="L77" s="7"/>
      <c r="M77" s="7"/>
      <c r="N77" s="7"/>
      <c r="O77" s="7"/>
      <c r="P77" s="7"/>
      <c r="Q77" s="7"/>
      <c r="R77" s="7"/>
      <c r="S77" s="7"/>
      <c r="T77" s="7"/>
      <c r="U77" s="7"/>
      <c r="V77" s="7"/>
      <c r="W77" s="7"/>
      <c r="X77" s="7"/>
      <c r="Y77" s="7"/>
      <c r="Z77" s="7"/>
    </row>
    <row r="78" spans="1:26" ht="15.75" customHeight="1" x14ac:dyDescent="0.3">
      <c r="A78" s="1"/>
      <c r="B78" s="9"/>
      <c r="C78" s="9"/>
      <c r="D78" s="9"/>
      <c r="E78" s="9"/>
      <c r="F78" s="1"/>
      <c r="G78" s="2"/>
      <c r="H78" s="7"/>
      <c r="I78" s="7"/>
      <c r="J78" s="7"/>
      <c r="K78" s="7"/>
      <c r="L78" s="7"/>
      <c r="M78" s="7"/>
      <c r="N78" s="7"/>
      <c r="O78" s="7"/>
      <c r="P78" s="7"/>
      <c r="Q78" s="7"/>
      <c r="R78" s="7"/>
      <c r="S78" s="7"/>
      <c r="T78" s="7"/>
      <c r="U78" s="7"/>
      <c r="V78" s="7"/>
      <c r="W78" s="7"/>
      <c r="X78" s="7"/>
      <c r="Y78" s="7"/>
      <c r="Z78" s="7"/>
    </row>
    <row r="79" spans="1:26" ht="15.75" customHeight="1" x14ac:dyDescent="0.3">
      <c r="A79" s="1"/>
      <c r="B79" s="9"/>
      <c r="C79" s="9"/>
      <c r="D79" s="9"/>
      <c r="E79" s="9"/>
      <c r="F79" s="1"/>
      <c r="G79" s="2"/>
      <c r="H79" s="7"/>
      <c r="I79" s="7"/>
      <c r="J79" s="7"/>
      <c r="K79" s="7"/>
      <c r="L79" s="7"/>
      <c r="M79" s="7"/>
      <c r="N79" s="7"/>
      <c r="O79" s="7"/>
      <c r="P79" s="7"/>
      <c r="Q79" s="7"/>
      <c r="R79" s="7"/>
      <c r="S79" s="7"/>
      <c r="T79" s="7"/>
      <c r="U79" s="7"/>
      <c r="V79" s="7"/>
      <c r="W79" s="7"/>
      <c r="X79" s="7"/>
      <c r="Y79" s="7"/>
      <c r="Z79" s="7"/>
    </row>
    <row r="80" spans="1:26" ht="15.75" customHeight="1" x14ac:dyDescent="0.3">
      <c r="A80" s="1"/>
      <c r="B80" s="9"/>
      <c r="C80" s="9"/>
      <c r="D80" s="9"/>
      <c r="E80" s="9"/>
      <c r="F80" s="1"/>
      <c r="G80" s="2"/>
      <c r="H80" s="7"/>
      <c r="I80" s="7"/>
      <c r="J80" s="7"/>
      <c r="K80" s="7"/>
      <c r="L80" s="7"/>
      <c r="M80" s="7"/>
      <c r="N80" s="7"/>
      <c r="O80" s="7"/>
      <c r="P80" s="7"/>
      <c r="Q80" s="7"/>
      <c r="R80" s="7"/>
      <c r="S80" s="7"/>
      <c r="T80" s="7"/>
      <c r="U80" s="7"/>
      <c r="V80" s="7"/>
      <c r="W80" s="7"/>
      <c r="X80" s="7"/>
      <c r="Y80" s="7"/>
      <c r="Z80" s="7"/>
    </row>
    <row r="81" spans="1:26" ht="15.75" customHeight="1" x14ac:dyDescent="0.3">
      <c r="A81" s="1"/>
      <c r="B81" s="9"/>
      <c r="C81" s="9"/>
      <c r="D81" s="9"/>
      <c r="E81" s="9"/>
      <c r="F81" s="1"/>
      <c r="G81" s="2"/>
      <c r="H81" s="7"/>
      <c r="I81" s="7"/>
      <c r="J81" s="7"/>
      <c r="K81" s="7"/>
      <c r="L81" s="7"/>
      <c r="M81" s="7"/>
      <c r="N81" s="7"/>
      <c r="O81" s="7"/>
      <c r="P81" s="7"/>
      <c r="Q81" s="7"/>
      <c r="R81" s="7"/>
      <c r="S81" s="7"/>
      <c r="T81" s="7"/>
      <c r="U81" s="7"/>
      <c r="V81" s="7"/>
      <c r="W81" s="7"/>
      <c r="X81" s="7"/>
      <c r="Y81" s="7"/>
      <c r="Z81" s="7"/>
    </row>
    <row r="82" spans="1:26" ht="15.75" customHeight="1" x14ac:dyDescent="0.3">
      <c r="A82" s="1"/>
      <c r="B82" s="9"/>
      <c r="C82" s="9"/>
      <c r="D82" s="9"/>
      <c r="E82" s="9"/>
      <c r="F82" s="1"/>
      <c r="G82" s="2"/>
      <c r="H82" s="7"/>
      <c r="I82" s="7"/>
      <c r="J82" s="7"/>
      <c r="K82" s="7"/>
      <c r="L82" s="7"/>
      <c r="M82" s="7"/>
      <c r="N82" s="7"/>
      <c r="O82" s="7"/>
      <c r="P82" s="7"/>
      <c r="Q82" s="7"/>
      <c r="R82" s="7"/>
      <c r="S82" s="7"/>
      <c r="T82" s="7"/>
      <c r="U82" s="7"/>
      <c r="V82" s="7"/>
      <c r="W82" s="7"/>
      <c r="X82" s="7"/>
      <c r="Y82" s="7"/>
      <c r="Z82" s="7"/>
    </row>
    <row r="83" spans="1:26" ht="15.75" customHeight="1" x14ac:dyDescent="0.3">
      <c r="A83" s="1"/>
      <c r="B83" s="9"/>
      <c r="C83" s="9"/>
      <c r="D83" s="9"/>
      <c r="E83" s="9"/>
      <c r="F83" s="1"/>
      <c r="G83" s="2"/>
      <c r="H83" s="7"/>
      <c r="I83" s="7"/>
      <c r="J83" s="7"/>
      <c r="K83" s="7"/>
      <c r="L83" s="7"/>
      <c r="M83" s="7"/>
      <c r="N83" s="7"/>
      <c r="O83" s="7"/>
      <c r="P83" s="7"/>
      <c r="Q83" s="7"/>
      <c r="R83" s="7"/>
      <c r="S83" s="7"/>
      <c r="T83" s="7"/>
      <c r="U83" s="7"/>
      <c r="V83" s="7"/>
      <c r="W83" s="7"/>
      <c r="X83" s="7"/>
      <c r="Y83" s="7"/>
      <c r="Z83" s="7"/>
    </row>
    <row r="84" spans="1:26" ht="15.75" customHeight="1" x14ac:dyDescent="0.3">
      <c r="A84" s="1"/>
      <c r="B84" s="9"/>
      <c r="C84" s="9"/>
      <c r="D84" s="9"/>
      <c r="E84" s="9"/>
      <c r="F84" s="1"/>
      <c r="G84" s="2"/>
      <c r="H84" s="7"/>
      <c r="I84" s="7"/>
      <c r="J84" s="7"/>
      <c r="K84" s="7"/>
      <c r="L84" s="7"/>
      <c r="M84" s="7"/>
      <c r="N84" s="7"/>
      <c r="O84" s="7"/>
      <c r="P84" s="7"/>
      <c r="Q84" s="7"/>
      <c r="R84" s="7"/>
      <c r="S84" s="7"/>
      <c r="T84" s="7"/>
      <c r="U84" s="7"/>
      <c r="V84" s="7"/>
      <c r="W84" s="7"/>
      <c r="X84" s="7"/>
      <c r="Y84" s="7"/>
      <c r="Z84" s="7"/>
    </row>
    <row r="85" spans="1:26" ht="15.75" customHeight="1" x14ac:dyDescent="0.3">
      <c r="A85" s="1"/>
      <c r="B85" s="9"/>
      <c r="C85" s="9"/>
      <c r="D85" s="9"/>
      <c r="E85" s="9"/>
      <c r="F85" s="1"/>
      <c r="G85" s="2"/>
      <c r="H85" s="7"/>
      <c r="I85" s="7"/>
      <c r="J85" s="7"/>
      <c r="K85" s="7"/>
      <c r="L85" s="7"/>
      <c r="M85" s="7"/>
      <c r="N85" s="7"/>
      <c r="O85" s="7"/>
      <c r="P85" s="7"/>
      <c r="Q85" s="7"/>
      <c r="R85" s="7"/>
      <c r="S85" s="7"/>
      <c r="T85" s="7"/>
      <c r="U85" s="7"/>
      <c r="V85" s="7"/>
      <c r="W85" s="7"/>
      <c r="X85" s="7"/>
      <c r="Y85" s="7"/>
      <c r="Z85" s="7"/>
    </row>
    <row r="86" spans="1:26" ht="15.75" customHeight="1" x14ac:dyDescent="0.3">
      <c r="A86" s="1"/>
      <c r="B86" s="9"/>
      <c r="C86" s="9"/>
      <c r="D86" s="9"/>
      <c r="E86" s="9"/>
      <c r="F86" s="1"/>
      <c r="G86" s="2"/>
      <c r="H86" s="7"/>
      <c r="I86" s="7"/>
      <c r="J86" s="7"/>
      <c r="K86" s="7"/>
      <c r="L86" s="7"/>
      <c r="M86" s="7"/>
      <c r="N86" s="7"/>
      <c r="O86" s="7"/>
      <c r="P86" s="7"/>
      <c r="Q86" s="7"/>
      <c r="R86" s="7"/>
      <c r="S86" s="7"/>
      <c r="T86" s="7"/>
      <c r="U86" s="7"/>
      <c r="V86" s="7"/>
      <c r="W86" s="7"/>
      <c r="X86" s="7"/>
      <c r="Y86" s="7"/>
      <c r="Z86" s="7"/>
    </row>
    <row r="87" spans="1:26" ht="15.75" customHeight="1" x14ac:dyDescent="0.3">
      <c r="A87" s="1"/>
      <c r="B87" s="9"/>
      <c r="C87" s="9"/>
      <c r="D87" s="9"/>
      <c r="E87" s="9"/>
      <c r="F87" s="1"/>
      <c r="G87" s="2"/>
      <c r="H87" s="7"/>
      <c r="I87" s="7"/>
      <c r="J87" s="7"/>
      <c r="K87" s="7"/>
      <c r="L87" s="7"/>
      <c r="M87" s="7"/>
      <c r="N87" s="7"/>
      <c r="O87" s="7"/>
      <c r="P87" s="7"/>
      <c r="Q87" s="7"/>
      <c r="R87" s="7"/>
      <c r="S87" s="7"/>
      <c r="T87" s="7"/>
      <c r="U87" s="7"/>
      <c r="V87" s="7"/>
      <c r="W87" s="7"/>
      <c r="X87" s="7"/>
      <c r="Y87" s="7"/>
      <c r="Z87" s="7"/>
    </row>
    <row r="88" spans="1:26" ht="15.75" customHeight="1" x14ac:dyDescent="0.3">
      <c r="A88" s="1"/>
      <c r="B88" s="9"/>
      <c r="C88" s="9"/>
      <c r="D88" s="9"/>
      <c r="E88" s="9"/>
      <c r="F88" s="1"/>
      <c r="G88" s="2"/>
      <c r="H88" s="7"/>
      <c r="I88" s="7"/>
      <c r="J88" s="7"/>
      <c r="K88" s="7"/>
      <c r="L88" s="7"/>
      <c r="M88" s="7"/>
      <c r="N88" s="7"/>
      <c r="O88" s="7"/>
      <c r="P88" s="7"/>
      <c r="Q88" s="7"/>
      <c r="R88" s="7"/>
      <c r="S88" s="7"/>
      <c r="T88" s="7"/>
      <c r="U88" s="7"/>
      <c r="V88" s="7"/>
      <c r="W88" s="7"/>
      <c r="X88" s="7"/>
      <c r="Y88" s="7"/>
      <c r="Z88" s="7"/>
    </row>
    <row r="89" spans="1:26" ht="15.75" customHeight="1" x14ac:dyDescent="0.3">
      <c r="A89" s="1"/>
      <c r="B89" s="9"/>
      <c r="C89" s="9"/>
      <c r="D89" s="9"/>
      <c r="E89" s="9"/>
      <c r="F89" s="1"/>
      <c r="G89" s="2"/>
      <c r="H89" s="7"/>
      <c r="I89" s="7"/>
      <c r="J89" s="7"/>
      <c r="K89" s="7"/>
      <c r="L89" s="7"/>
      <c r="M89" s="7"/>
      <c r="N89" s="7"/>
      <c r="O89" s="7"/>
      <c r="P89" s="7"/>
      <c r="Q89" s="7"/>
      <c r="R89" s="7"/>
      <c r="S89" s="7"/>
      <c r="T89" s="7"/>
      <c r="U89" s="7"/>
      <c r="V89" s="7"/>
      <c r="W89" s="7"/>
      <c r="X89" s="7"/>
      <c r="Y89" s="7"/>
      <c r="Z89" s="7"/>
    </row>
    <row r="90" spans="1:26" ht="15.75" customHeight="1" x14ac:dyDescent="0.3">
      <c r="A90" s="1"/>
      <c r="B90" s="9"/>
      <c r="C90" s="9"/>
      <c r="D90" s="9"/>
      <c r="E90" s="9"/>
      <c r="F90" s="1"/>
      <c r="G90" s="2"/>
      <c r="H90" s="7"/>
      <c r="I90" s="7"/>
      <c r="J90" s="7"/>
      <c r="K90" s="7"/>
      <c r="L90" s="7"/>
      <c r="M90" s="7"/>
      <c r="N90" s="7"/>
      <c r="O90" s="7"/>
      <c r="P90" s="7"/>
      <c r="Q90" s="7"/>
      <c r="R90" s="7"/>
      <c r="S90" s="7"/>
      <c r="T90" s="7"/>
      <c r="U90" s="7"/>
      <c r="V90" s="7"/>
      <c r="W90" s="7"/>
      <c r="X90" s="7"/>
      <c r="Y90" s="7"/>
      <c r="Z90" s="7"/>
    </row>
    <row r="91" spans="1:26" ht="15.75" customHeight="1" x14ac:dyDescent="0.3">
      <c r="A91" s="1"/>
      <c r="B91" s="9"/>
      <c r="C91" s="9"/>
      <c r="D91" s="9"/>
      <c r="E91" s="9"/>
      <c r="F91" s="1"/>
      <c r="G91" s="2"/>
      <c r="H91" s="7"/>
      <c r="I91" s="7"/>
      <c r="J91" s="7"/>
      <c r="K91" s="7"/>
      <c r="L91" s="7"/>
      <c r="M91" s="7"/>
      <c r="N91" s="7"/>
      <c r="O91" s="7"/>
      <c r="P91" s="7"/>
      <c r="Q91" s="7"/>
      <c r="R91" s="7"/>
      <c r="S91" s="7"/>
      <c r="T91" s="7"/>
      <c r="U91" s="7"/>
      <c r="V91" s="7"/>
      <c r="W91" s="7"/>
      <c r="X91" s="7"/>
      <c r="Y91" s="7"/>
      <c r="Z91" s="7"/>
    </row>
    <row r="92" spans="1:26" ht="15.75" customHeight="1" x14ac:dyDescent="0.3">
      <c r="A92" s="1"/>
      <c r="B92" s="9"/>
      <c r="C92" s="9"/>
      <c r="D92" s="9"/>
      <c r="E92" s="9"/>
      <c r="F92" s="1"/>
      <c r="G92" s="2"/>
      <c r="H92" s="7"/>
      <c r="I92" s="7"/>
      <c r="J92" s="7"/>
      <c r="K92" s="7"/>
      <c r="L92" s="7"/>
      <c r="M92" s="7"/>
      <c r="N92" s="7"/>
      <c r="O92" s="7"/>
      <c r="P92" s="7"/>
      <c r="Q92" s="7"/>
      <c r="R92" s="7"/>
      <c r="S92" s="7"/>
      <c r="T92" s="7"/>
      <c r="U92" s="7"/>
      <c r="V92" s="7"/>
      <c r="W92" s="7"/>
      <c r="X92" s="7"/>
      <c r="Y92" s="7"/>
      <c r="Z92" s="7"/>
    </row>
    <row r="93" spans="1:26" ht="15.75" customHeight="1" x14ac:dyDescent="0.3">
      <c r="A93" s="1"/>
      <c r="B93" s="9"/>
      <c r="C93" s="9"/>
      <c r="D93" s="9"/>
      <c r="E93" s="9"/>
      <c r="F93" s="1"/>
      <c r="G93" s="2"/>
      <c r="H93" s="7"/>
      <c r="I93" s="7"/>
      <c r="J93" s="7"/>
      <c r="K93" s="7"/>
      <c r="L93" s="7"/>
      <c r="M93" s="7"/>
      <c r="N93" s="7"/>
      <c r="O93" s="7"/>
      <c r="P93" s="7"/>
      <c r="Q93" s="7"/>
      <c r="R93" s="7"/>
      <c r="S93" s="7"/>
      <c r="T93" s="7"/>
      <c r="U93" s="7"/>
      <c r="V93" s="7"/>
      <c r="W93" s="7"/>
      <c r="X93" s="7"/>
      <c r="Y93" s="7"/>
      <c r="Z93" s="7"/>
    </row>
    <row r="94" spans="1:26" ht="15.75" customHeight="1" x14ac:dyDescent="0.3">
      <c r="A94" s="1"/>
      <c r="B94" s="9"/>
      <c r="C94" s="9"/>
      <c r="D94" s="9"/>
      <c r="E94" s="9"/>
      <c r="F94" s="1"/>
      <c r="G94" s="2"/>
      <c r="H94" s="7"/>
      <c r="I94" s="7"/>
      <c r="J94" s="7"/>
      <c r="K94" s="7"/>
      <c r="L94" s="7"/>
      <c r="M94" s="7"/>
      <c r="N94" s="7"/>
      <c r="O94" s="7"/>
      <c r="P94" s="7"/>
      <c r="Q94" s="7"/>
      <c r="R94" s="7"/>
      <c r="S94" s="7"/>
      <c r="T94" s="7"/>
      <c r="U94" s="7"/>
      <c r="V94" s="7"/>
      <c r="W94" s="7"/>
      <c r="X94" s="7"/>
      <c r="Y94" s="7"/>
      <c r="Z94" s="7"/>
    </row>
    <row r="95" spans="1:26" ht="15.75" customHeight="1" x14ac:dyDescent="0.3">
      <c r="A95" s="1"/>
      <c r="B95" s="9"/>
      <c r="C95" s="9"/>
      <c r="D95" s="9"/>
      <c r="E95" s="9"/>
      <c r="F95" s="1"/>
      <c r="G95" s="2"/>
      <c r="H95" s="7"/>
      <c r="I95" s="7"/>
      <c r="J95" s="7"/>
      <c r="K95" s="7"/>
      <c r="L95" s="7"/>
      <c r="M95" s="7"/>
      <c r="N95" s="7"/>
      <c r="O95" s="7"/>
      <c r="P95" s="7"/>
      <c r="Q95" s="7"/>
      <c r="R95" s="7"/>
      <c r="S95" s="7"/>
      <c r="T95" s="7"/>
      <c r="U95" s="7"/>
      <c r="V95" s="7"/>
      <c r="W95" s="7"/>
      <c r="X95" s="7"/>
      <c r="Y95" s="7"/>
      <c r="Z95" s="7"/>
    </row>
    <row r="96" spans="1:26" ht="15.75" customHeight="1" x14ac:dyDescent="0.3">
      <c r="A96" s="1"/>
      <c r="B96" s="9"/>
      <c r="C96" s="9"/>
      <c r="D96" s="9"/>
      <c r="E96" s="9"/>
      <c r="F96" s="1"/>
      <c r="G96" s="2"/>
      <c r="H96" s="7"/>
      <c r="I96" s="7"/>
      <c r="J96" s="7"/>
      <c r="K96" s="7"/>
      <c r="L96" s="7"/>
      <c r="M96" s="7"/>
      <c r="N96" s="7"/>
      <c r="O96" s="7"/>
      <c r="P96" s="7"/>
      <c r="Q96" s="7"/>
      <c r="R96" s="7"/>
      <c r="S96" s="7"/>
      <c r="T96" s="7"/>
      <c r="U96" s="7"/>
      <c r="V96" s="7"/>
      <c r="W96" s="7"/>
      <c r="X96" s="7"/>
      <c r="Y96" s="7"/>
      <c r="Z96" s="7"/>
    </row>
    <row r="97" spans="1:26" ht="15.75" customHeight="1" x14ac:dyDescent="0.3">
      <c r="A97" s="1"/>
      <c r="B97" s="9"/>
      <c r="C97" s="9"/>
      <c r="D97" s="9"/>
      <c r="E97" s="9"/>
      <c r="F97" s="1"/>
      <c r="G97" s="2"/>
      <c r="H97" s="7"/>
      <c r="I97" s="7"/>
      <c r="J97" s="7"/>
      <c r="K97" s="7"/>
      <c r="L97" s="7"/>
      <c r="M97" s="7"/>
      <c r="N97" s="7"/>
      <c r="O97" s="7"/>
      <c r="P97" s="7"/>
      <c r="Q97" s="7"/>
      <c r="R97" s="7"/>
      <c r="S97" s="7"/>
      <c r="T97" s="7"/>
      <c r="U97" s="7"/>
      <c r="V97" s="7"/>
      <c r="W97" s="7"/>
      <c r="X97" s="7"/>
      <c r="Y97" s="7"/>
      <c r="Z97" s="7"/>
    </row>
    <row r="98" spans="1:26" ht="15.75" customHeight="1" x14ac:dyDescent="0.3">
      <c r="A98" s="1"/>
      <c r="B98" s="9"/>
      <c r="C98" s="9"/>
      <c r="D98" s="9"/>
      <c r="E98" s="9"/>
      <c r="F98" s="1"/>
      <c r="G98" s="2"/>
      <c r="H98" s="7"/>
      <c r="I98" s="7"/>
      <c r="J98" s="7"/>
      <c r="K98" s="7"/>
      <c r="L98" s="7"/>
      <c r="M98" s="7"/>
      <c r="N98" s="7"/>
      <c r="O98" s="7"/>
      <c r="P98" s="7"/>
      <c r="Q98" s="7"/>
      <c r="R98" s="7"/>
      <c r="S98" s="7"/>
      <c r="T98" s="7"/>
      <c r="U98" s="7"/>
      <c r="V98" s="7"/>
      <c r="W98" s="7"/>
      <c r="X98" s="7"/>
      <c r="Y98" s="7"/>
      <c r="Z98" s="7"/>
    </row>
    <row r="99" spans="1:26" ht="15.75" customHeight="1" x14ac:dyDescent="0.3">
      <c r="A99" s="1"/>
      <c r="B99" s="9"/>
      <c r="C99" s="9"/>
      <c r="D99" s="9"/>
      <c r="E99" s="9"/>
      <c r="F99" s="1"/>
      <c r="G99" s="2"/>
      <c r="H99" s="7"/>
      <c r="I99" s="7"/>
      <c r="J99" s="7"/>
      <c r="K99" s="7"/>
      <c r="L99" s="7"/>
      <c r="M99" s="7"/>
      <c r="N99" s="7"/>
      <c r="O99" s="7"/>
      <c r="P99" s="7"/>
      <c r="Q99" s="7"/>
      <c r="R99" s="7"/>
      <c r="S99" s="7"/>
      <c r="T99" s="7"/>
      <c r="U99" s="7"/>
      <c r="V99" s="7"/>
      <c r="W99" s="7"/>
      <c r="X99" s="7"/>
      <c r="Y99" s="7"/>
      <c r="Z99" s="7"/>
    </row>
    <row r="100" spans="1:26" ht="15.75" customHeight="1" x14ac:dyDescent="0.3">
      <c r="A100" s="1"/>
      <c r="B100" s="9"/>
      <c r="C100" s="9"/>
      <c r="D100" s="9"/>
      <c r="E100" s="9"/>
      <c r="F100" s="1"/>
      <c r="G100" s="2"/>
      <c r="H100" s="7"/>
      <c r="I100" s="7"/>
      <c r="J100" s="7"/>
      <c r="K100" s="7"/>
      <c r="L100" s="7"/>
      <c r="M100" s="7"/>
      <c r="N100" s="7"/>
      <c r="O100" s="7"/>
      <c r="P100" s="7"/>
      <c r="Q100" s="7"/>
      <c r="R100" s="7"/>
      <c r="S100" s="7"/>
      <c r="T100" s="7"/>
      <c r="U100" s="7"/>
      <c r="V100" s="7"/>
      <c r="W100" s="7"/>
      <c r="X100" s="7"/>
      <c r="Y100" s="7"/>
      <c r="Z100" s="7"/>
    </row>
    <row r="101" spans="1:26" ht="15.75" customHeight="1" x14ac:dyDescent="0.3">
      <c r="A101" s="1"/>
      <c r="B101" s="9"/>
      <c r="C101" s="9"/>
      <c r="D101" s="9"/>
      <c r="E101" s="9"/>
      <c r="F101" s="1"/>
      <c r="G101" s="2"/>
      <c r="H101" s="7"/>
      <c r="I101" s="7"/>
      <c r="J101" s="7"/>
      <c r="K101" s="7"/>
      <c r="L101" s="7"/>
      <c r="M101" s="7"/>
      <c r="N101" s="7"/>
      <c r="O101" s="7"/>
      <c r="P101" s="7"/>
      <c r="Q101" s="7"/>
      <c r="R101" s="7"/>
      <c r="S101" s="7"/>
      <c r="T101" s="7"/>
      <c r="U101" s="7"/>
      <c r="V101" s="7"/>
      <c r="W101" s="7"/>
      <c r="X101" s="7"/>
      <c r="Y101" s="7"/>
      <c r="Z101" s="7"/>
    </row>
    <row r="102" spans="1:26" ht="15.75" customHeight="1" x14ac:dyDescent="0.3">
      <c r="A102" s="1"/>
      <c r="B102" s="9"/>
      <c r="C102" s="9"/>
      <c r="D102" s="9"/>
      <c r="E102" s="9"/>
      <c r="F102" s="1"/>
      <c r="G102" s="2"/>
      <c r="H102" s="7"/>
      <c r="I102" s="7"/>
      <c r="J102" s="7"/>
      <c r="K102" s="7"/>
      <c r="L102" s="7"/>
      <c r="M102" s="7"/>
      <c r="N102" s="7"/>
      <c r="O102" s="7"/>
      <c r="P102" s="7"/>
      <c r="Q102" s="7"/>
      <c r="R102" s="7"/>
      <c r="S102" s="7"/>
      <c r="T102" s="7"/>
      <c r="U102" s="7"/>
      <c r="V102" s="7"/>
      <c r="W102" s="7"/>
      <c r="X102" s="7"/>
      <c r="Y102" s="7"/>
      <c r="Z102" s="7"/>
    </row>
    <row r="103" spans="1:26" ht="15.75" customHeight="1" x14ac:dyDescent="0.3">
      <c r="A103" s="1"/>
      <c r="B103" s="9"/>
      <c r="C103" s="9"/>
      <c r="D103" s="9"/>
      <c r="E103" s="9"/>
      <c r="F103" s="1"/>
      <c r="G103" s="2"/>
      <c r="H103" s="7"/>
      <c r="I103" s="7"/>
      <c r="J103" s="7"/>
      <c r="K103" s="7"/>
      <c r="L103" s="7"/>
      <c r="M103" s="7"/>
      <c r="N103" s="7"/>
      <c r="O103" s="7"/>
      <c r="P103" s="7"/>
      <c r="Q103" s="7"/>
      <c r="R103" s="7"/>
      <c r="S103" s="7"/>
      <c r="T103" s="7"/>
      <c r="U103" s="7"/>
      <c r="V103" s="7"/>
      <c r="W103" s="7"/>
      <c r="X103" s="7"/>
      <c r="Y103" s="7"/>
      <c r="Z103" s="7"/>
    </row>
    <row r="104" spans="1:26" ht="15.75" customHeight="1" x14ac:dyDescent="0.3">
      <c r="A104" s="1"/>
      <c r="B104" s="9"/>
      <c r="C104" s="9"/>
      <c r="D104" s="9"/>
      <c r="E104" s="9"/>
      <c r="F104" s="1"/>
      <c r="G104" s="2"/>
      <c r="H104" s="7"/>
      <c r="I104" s="7"/>
      <c r="J104" s="7"/>
      <c r="K104" s="7"/>
      <c r="L104" s="7"/>
      <c r="M104" s="7"/>
      <c r="N104" s="7"/>
      <c r="O104" s="7"/>
      <c r="P104" s="7"/>
      <c r="Q104" s="7"/>
      <c r="R104" s="7"/>
      <c r="S104" s="7"/>
      <c r="T104" s="7"/>
      <c r="U104" s="7"/>
      <c r="V104" s="7"/>
      <c r="W104" s="7"/>
      <c r="X104" s="7"/>
      <c r="Y104" s="7"/>
      <c r="Z104" s="7"/>
    </row>
    <row r="105" spans="1:26" ht="15.75" customHeight="1" x14ac:dyDescent="0.3">
      <c r="A105" s="1"/>
      <c r="B105" s="9"/>
      <c r="C105" s="9"/>
      <c r="D105" s="9"/>
      <c r="E105" s="9"/>
      <c r="F105" s="1"/>
      <c r="G105" s="2"/>
      <c r="H105" s="7"/>
      <c r="I105" s="7"/>
      <c r="J105" s="7"/>
      <c r="K105" s="7"/>
      <c r="L105" s="7"/>
      <c r="M105" s="7"/>
      <c r="N105" s="7"/>
      <c r="O105" s="7"/>
      <c r="P105" s="7"/>
      <c r="Q105" s="7"/>
      <c r="R105" s="7"/>
      <c r="S105" s="7"/>
      <c r="T105" s="7"/>
      <c r="U105" s="7"/>
      <c r="V105" s="7"/>
      <c r="W105" s="7"/>
      <c r="X105" s="7"/>
      <c r="Y105" s="7"/>
      <c r="Z105" s="7"/>
    </row>
    <row r="106" spans="1:26" ht="15.75" customHeight="1" x14ac:dyDescent="0.3">
      <c r="A106" s="1"/>
      <c r="B106" s="9"/>
      <c r="C106" s="9"/>
      <c r="D106" s="9"/>
      <c r="E106" s="9"/>
      <c r="F106" s="1"/>
      <c r="G106" s="2"/>
      <c r="H106" s="7"/>
      <c r="I106" s="7"/>
      <c r="J106" s="7"/>
      <c r="K106" s="7"/>
      <c r="L106" s="7"/>
      <c r="M106" s="7"/>
      <c r="N106" s="7"/>
      <c r="O106" s="7"/>
      <c r="P106" s="7"/>
      <c r="Q106" s="7"/>
      <c r="R106" s="7"/>
      <c r="S106" s="7"/>
      <c r="T106" s="7"/>
      <c r="U106" s="7"/>
      <c r="V106" s="7"/>
      <c r="W106" s="7"/>
      <c r="X106" s="7"/>
      <c r="Y106" s="7"/>
      <c r="Z106" s="7"/>
    </row>
    <row r="107" spans="1:26" ht="15.75" customHeight="1" x14ac:dyDescent="0.3">
      <c r="A107" s="1"/>
      <c r="B107" s="9"/>
      <c r="C107" s="9"/>
      <c r="D107" s="9"/>
      <c r="E107" s="9"/>
      <c r="F107" s="1"/>
      <c r="G107" s="2"/>
      <c r="H107" s="7"/>
      <c r="I107" s="7"/>
      <c r="J107" s="7"/>
      <c r="K107" s="7"/>
      <c r="L107" s="7"/>
      <c r="M107" s="7"/>
      <c r="N107" s="7"/>
      <c r="O107" s="7"/>
      <c r="P107" s="7"/>
      <c r="Q107" s="7"/>
      <c r="R107" s="7"/>
      <c r="S107" s="7"/>
      <c r="T107" s="7"/>
      <c r="U107" s="7"/>
      <c r="V107" s="7"/>
      <c r="W107" s="7"/>
      <c r="X107" s="7"/>
      <c r="Y107" s="7"/>
      <c r="Z107" s="7"/>
    </row>
    <row r="108" spans="1:26" ht="15.75" customHeight="1" x14ac:dyDescent="0.3">
      <c r="A108" s="1"/>
      <c r="B108" s="9"/>
      <c r="C108" s="9"/>
      <c r="D108" s="9"/>
      <c r="E108" s="9"/>
      <c r="F108" s="1"/>
      <c r="G108" s="2"/>
      <c r="H108" s="7"/>
      <c r="I108" s="7"/>
      <c r="J108" s="7"/>
      <c r="K108" s="7"/>
      <c r="L108" s="7"/>
      <c r="M108" s="7"/>
      <c r="N108" s="7"/>
      <c r="O108" s="7"/>
      <c r="P108" s="7"/>
      <c r="Q108" s="7"/>
      <c r="R108" s="7"/>
      <c r="S108" s="7"/>
      <c r="T108" s="7"/>
      <c r="U108" s="7"/>
      <c r="V108" s="7"/>
      <c r="W108" s="7"/>
      <c r="X108" s="7"/>
      <c r="Y108" s="7"/>
      <c r="Z108" s="7"/>
    </row>
    <row r="109" spans="1:26" ht="15.75" customHeight="1" x14ac:dyDescent="0.3">
      <c r="A109" s="1"/>
      <c r="B109" s="9"/>
      <c r="C109" s="9"/>
      <c r="D109" s="9"/>
      <c r="E109" s="9"/>
      <c r="F109" s="1"/>
      <c r="G109" s="2"/>
      <c r="H109" s="7"/>
      <c r="I109" s="7"/>
      <c r="J109" s="7"/>
      <c r="K109" s="7"/>
      <c r="L109" s="7"/>
      <c r="M109" s="7"/>
      <c r="N109" s="7"/>
      <c r="O109" s="7"/>
      <c r="P109" s="7"/>
      <c r="Q109" s="7"/>
      <c r="R109" s="7"/>
      <c r="S109" s="7"/>
      <c r="T109" s="7"/>
      <c r="U109" s="7"/>
      <c r="V109" s="7"/>
      <c r="W109" s="7"/>
      <c r="X109" s="7"/>
      <c r="Y109" s="7"/>
      <c r="Z109" s="7"/>
    </row>
    <row r="110" spans="1:26" ht="15.75" customHeight="1" x14ac:dyDescent="0.3">
      <c r="A110" s="1"/>
      <c r="B110" s="9"/>
      <c r="C110" s="9"/>
      <c r="D110" s="9"/>
      <c r="E110" s="9"/>
      <c r="F110" s="1"/>
      <c r="G110" s="2"/>
      <c r="H110" s="7"/>
      <c r="I110" s="7"/>
      <c r="J110" s="7"/>
      <c r="K110" s="7"/>
      <c r="L110" s="7"/>
      <c r="M110" s="7"/>
      <c r="N110" s="7"/>
      <c r="O110" s="7"/>
      <c r="P110" s="7"/>
      <c r="Q110" s="7"/>
      <c r="R110" s="7"/>
      <c r="S110" s="7"/>
      <c r="T110" s="7"/>
      <c r="U110" s="7"/>
      <c r="V110" s="7"/>
      <c r="W110" s="7"/>
      <c r="X110" s="7"/>
      <c r="Y110" s="7"/>
      <c r="Z110" s="7"/>
    </row>
    <row r="111" spans="1:26" ht="15.75" customHeight="1" x14ac:dyDescent="0.3">
      <c r="A111" s="1"/>
      <c r="B111" s="9"/>
      <c r="C111" s="9"/>
      <c r="D111" s="9"/>
      <c r="E111" s="9"/>
      <c r="F111" s="1"/>
      <c r="G111" s="2"/>
      <c r="H111" s="7"/>
      <c r="I111" s="7"/>
      <c r="J111" s="7"/>
      <c r="K111" s="7"/>
      <c r="L111" s="7"/>
      <c r="M111" s="7"/>
      <c r="N111" s="7"/>
      <c r="O111" s="7"/>
      <c r="P111" s="7"/>
      <c r="Q111" s="7"/>
      <c r="R111" s="7"/>
      <c r="S111" s="7"/>
      <c r="T111" s="7"/>
      <c r="U111" s="7"/>
      <c r="V111" s="7"/>
      <c r="W111" s="7"/>
      <c r="X111" s="7"/>
      <c r="Y111" s="7"/>
      <c r="Z111" s="7"/>
    </row>
    <row r="112" spans="1:26" ht="15.75" customHeight="1" x14ac:dyDescent="0.3">
      <c r="A112" s="1"/>
      <c r="B112" s="9"/>
      <c r="C112" s="9"/>
      <c r="D112" s="9"/>
      <c r="E112" s="9"/>
      <c r="F112" s="1"/>
      <c r="G112" s="2"/>
      <c r="H112" s="7"/>
      <c r="I112" s="7"/>
      <c r="J112" s="7"/>
      <c r="K112" s="7"/>
      <c r="L112" s="7"/>
      <c r="M112" s="7"/>
      <c r="N112" s="7"/>
      <c r="O112" s="7"/>
      <c r="P112" s="7"/>
      <c r="Q112" s="7"/>
      <c r="R112" s="7"/>
      <c r="S112" s="7"/>
      <c r="T112" s="7"/>
      <c r="U112" s="7"/>
      <c r="V112" s="7"/>
      <c r="W112" s="7"/>
      <c r="X112" s="7"/>
      <c r="Y112" s="7"/>
      <c r="Z112" s="7"/>
    </row>
    <row r="113" spans="1:26" ht="15.75" customHeight="1" x14ac:dyDescent="0.3">
      <c r="A113" s="1"/>
      <c r="B113" s="9"/>
      <c r="C113" s="9"/>
      <c r="D113" s="9"/>
      <c r="E113" s="9"/>
      <c r="F113" s="1"/>
      <c r="G113" s="2"/>
      <c r="H113" s="7"/>
      <c r="I113" s="7"/>
      <c r="J113" s="7"/>
      <c r="K113" s="7"/>
      <c r="L113" s="7"/>
      <c r="M113" s="7"/>
      <c r="N113" s="7"/>
      <c r="O113" s="7"/>
      <c r="P113" s="7"/>
      <c r="Q113" s="7"/>
      <c r="R113" s="7"/>
      <c r="S113" s="7"/>
      <c r="T113" s="7"/>
      <c r="U113" s="7"/>
      <c r="V113" s="7"/>
      <c r="W113" s="7"/>
      <c r="X113" s="7"/>
      <c r="Y113" s="7"/>
      <c r="Z113" s="7"/>
    </row>
    <row r="114" spans="1:26" ht="15.75" customHeight="1" x14ac:dyDescent="0.3">
      <c r="A114" s="1"/>
      <c r="B114" s="9"/>
      <c r="C114" s="9"/>
      <c r="D114" s="9"/>
      <c r="E114" s="9"/>
      <c r="F114" s="1"/>
      <c r="G114" s="2"/>
      <c r="H114" s="7"/>
      <c r="I114" s="7"/>
      <c r="J114" s="7"/>
      <c r="K114" s="7"/>
      <c r="L114" s="7"/>
      <c r="M114" s="7"/>
      <c r="N114" s="7"/>
      <c r="O114" s="7"/>
      <c r="P114" s="7"/>
      <c r="Q114" s="7"/>
      <c r="R114" s="7"/>
      <c r="S114" s="7"/>
      <c r="T114" s="7"/>
      <c r="U114" s="7"/>
      <c r="V114" s="7"/>
      <c r="W114" s="7"/>
      <c r="X114" s="7"/>
      <c r="Y114" s="7"/>
      <c r="Z114" s="7"/>
    </row>
    <row r="115" spans="1:26" ht="15.75" customHeight="1" x14ac:dyDescent="0.3">
      <c r="A115" s="1"/>
      <c r="B115" s="49"/>
      <c r="C115" s="49"/>
      <c r="D115" s="49"/>
      <c r="E115" s="49"/>
      <c r="F115" s="1"/>
      <c r="G115" s="2"/>
      <c r="H115" s="7"/>
      <c r="I115" s="7"/>
      <c r="J115" s="7"/>
      <c r="K115" s="7"/>
      <c r="L115" s="7"/>
      <c r="M115" s="7"/>
      <c r="N115" s="7"/>
      <c r="O115" s="7"/>
      <c r="P115" s="7"/>
      <c r="Q115" s="7"/>
      <c r="R115" s="7"/>
      <c r="S115" s="7"/>
      <c r="T115" s="7"/>
      <c r="U115" s="7"/>
      <c r="V115" s="7"/>
      <c r="W115" s="7"/>
      <c r="X115" s="7"/>
      <c r="Y115" s="7"/>
      <c r="Z115" s="7"/>
    </row>
    <row r="116" spans="1:26" ht="15.75" customHeight="1" x14ac:dyDescent="0.3">
      <c r="A116" s="1"/>
      <c r="B116" s="50"/>
      <c r="C116" s="50"/>
      <c r="D116" s="50"/>
      <c r="E116" s="50"/>
      <c r="F116" s="1"/>
      <c r="G116" s="2"/>
      <c r="H116" s="7"/>
      <c r="I116" s="7"/>
      <c r="J116" s="7"/>
      <c r="K116" s="7"/>
      <c r="L116" s="7"/>
      <c r="M116" s="7"/>
      <c r="N116" s="7"/>
      <c r="O116" s="7"/>
      <c r="P116" s="7"/>
      <c r="Q116" s="7"/>
      <c r="R116" s="7"/>
      <c r="S116" s="7"/>
      <c r="T116" s="7"/>
      <c r="U116" s="7"/>
      <c r="V116" s="7"/>
      <c r="W116" s="7"/>
      <c r="X116" s="7"/>
      <c r="Y116" s="7"/>
      <c r="Z116" s="7"/>
    </row>
    <row r="117" spans="1:26" ht="15.75" customHeight="1" x14ac:dyDescent="0.3">
      <c r="A117" s="1"/>
      <c r="B117" s="50"/>
      <c r="C117" s="50"/>
      <c r="D117" s="50"/>
      <c r="E117" s="50"/>
      <c r="F117" s="1"/>
      <c r="G117" s="2"/>
      <c r="H117" s="7"/>
      <c r="I117" s="7"/>
      <c r="J117" s="7"/>
      <c r="K117" s="7"/>
      <c r="L117" s="7"/>
      <c r="M117" s="7"/>
      <c r="N117" s="7"/>
      <c r="O117" s="7"/>
      <c r="P117" s="7"/>
      <c r="Q117" s="7"/>
      <c r="R117" s="7"/>
      <c r="S117" s="7"/>
      <c r="T117" s="7"/>
      <c r="U117" s="7"/>
      <c r="V117" s="7"/>
      <c r="W117" s="7"/>
      <c r="X117" s="7"/>
      <c r="Y117" s="7"/>
      <c r="Z117" s="7"/>
    </row>
    <row r="118" spans="1:26" ht="15.75" customHeight="1" x14ac:dyDescent="0.3">
      <c r="A118" s="1"/>
      <c r="B118" s="50"/>
      <c r="C118" s="50"/>
      <c r="D118" s="50"/>
      <c r="E118" s="50"/>
      <c r="F118" s="1"/>
      <c r="G118" s="2"/>
      <c r="H118" s="7"/>
      <c r="I118" s="7"/>
      <c r="J118" s="7"/>
      <c r="K118" s="7"/>
      <c r="L118" s="7"/>
      <c r="M118" s="7"/>
      <c r="N118" s="7"/>
      <c r="O118" s="7"/>
      <c r="P118" s="7"/>
      <c r="Q118" s="7"/>
      <c r="R118" s="7"/>
      <c r="S118" s="7"/>
      <c r="T118" s="7"/>
      <c r="U118" s="7"/>
      <c r="V118" s="7"/>
      <c r="W118" s="7"/>
      <c r="X118" s="7"/>
      <c r="Y118" s="7"/>
      <c r="Z118" s="7"/>
    </row>
    <row r="119" spans="1:26" ht="15.75" customHeight="1" x14ac:dyDescent="0.3">
      <c r="A119" s="1"/>
      <c r="B119" s="50"/>
      <c r="C119" s="50"/>
      <c r="D119" s="50"/>
      <c r="E119" s="50"/>
      <c r="F119" s="1"/>
      <c r="G119" s="2"/>
      <c r="H119" s="7"/>
      <c r="I119" s="7"/>
      <c r="J119" s="7"/>
      <c r="K119" s="7"/>
      <c r="L119" s="7"/>
      <c r="M119" s="7"/>
      <c r="N119" s="7"/>
      <c r="O119" s="7"/>
      <c r="P119" s="7"/>
      <c r="Q119" s="7"/>
      <c r="R119" s="7"/>
      <c r="S119" s="7"/>
      <c r="T119" s="7"/>
      <c r="U119" s="7"/>
      <c r="V119" s="7"/>
      <c r="W119" s="7"/>
      <c r="X119" s="7"/>
      <c r="Y119" s="7"/>
      <c r="Z119" s="7"/>
    </row>
    <row r="120" spans="1:26" ht="15.75" customHeight="1" x14ac:dyDescent="0.3">
      <c r="A120" s="1"/>
      <c r="B120" s="50"/>
      <c r="C120" s="50"/>
      <c r="D120" s="50"/>
      <c r="E120" s="50"/>
      <c r="F120" s="1"/>
      <c r="G120" s="2"/>
      <c r="H120" s="7"/>
      <c r="I120" s="7"/>
      <c r="J120" s="7"/>
      <c r="K120" s="7"/>
      <c r="L120" s="7"/>
      <c r="M120" s="7"/>
      <c r="N120" s="7"/>
      <c r="O120" s="7"/>
      <c r="P120" s="7"/>
      <c r="Q120" s="7"/>
      <c r="R120" s="7"/>
      <c r="S120" s="7"/>
      <c r="T120" s="7"/>
      <c r="U120" s="7"/>
      <c r="V120" s="7"/>
      <c r="W120" s="7"/>
      <c r="X120" s="7"/>
      <c r="Y120" s="7"/>
      <c r="Z120" s="7"/>
    </row>
    <row r="121" spans="1:26" ht="15.75" customHeight="1" x14ac:dyDescent="0.3">
      <c r="A121" s="1"/>
      <c r="B121" s="50"/>
      <c r="C121" s="50"/>
      <c r="D121" s="50"/>
      <c r="E121" s="50"/>
      <c r="F121" s="1"/>
      <c r="G121" s="2"/>
      <c r="H121" s="7"/>
      <c r="I121" s="7"/>
      <c r="J121" s="7"/>
      <c r="K121" s="7"/>
      <c r="L121" s="7"/>
      <c r="M121" s="7"/>
      <c r="N121" s="7"/>
      <c r="O121" s="7"/>
      <c r="P121" s="7"/>
      <c r="Q121" s="7"/>
      <c r="R121" s="7"/>
      <c r="S121" s="7"/>
      <c r="T121" s="7"/>
      <c r="U121" s="7"/>
      <c r="V121" s="7"/>
      <c r="W121" s="7"/>
      <c r="X121" s="7"/>
      <c r="Y121" s="7"/>
      <c r="Z121" s="7"/>
    </row>
    <row r="122" spans="1:26" ht="15.75" customHeight="1" x14ac:dyDescent="0.3">
      <c r="A122" s="1"/>
      <c r="B122" s="50"/>
      <c r="C122" s="50"/>
      <c r="D122" s="50"/>
      <c r="E122" s="50"/>
      <c r="F122" s="1"/>
      <c r="G122" s="2"/>
      <c r="H122" s="7"/>
      <c r="I122" s="7"/>
      <c r="J122" s="7"/>
      <c r="K122" s="7"/>
      <c r="L122" s="7"/>
      <c r="M122" s="7"/>
      <c r="N122" s="7"/>
      <c r="O122" s="7"/>
      <c r="P122" s="7"/>
      <c r="Q122" s="7"/>
      <c r="R122" s="7"/>
      <c r="S122" s="7"/>
      <c r="T122" s="7"/>
      <c r="U122" s="7"/>
      <c r="V122" s="7"/>
      <c r="W122" s="7"/>
      <c r="X122" s="7"/>
      <c r="Y122" s="7"/>
      <c r="Z122" s="7"/>
    </row>
    <row r="123" spans="1:26" ht="15.75" customHeight="1" x14ac:dyDescent="0.3">
      <c r="A123" s="1"/>
      <c r="B123" s="50"/>
      <c r="C123" s="50"/>
      <c r="D123" s="50"/>
      <c r="E123" s="50"/>
      <c r="F123" s="1"/>
      <c r="G123" s="2"/>
      <c r="H123" s="7"/>
      <c r="I123" s="7"/>
      <c r="J123" s="7"/>
      <c r="K123" s="7"/>
      <c r="L123" s="7"/>
      <c r="M123" s="7"/>
      <c r="N123" s="7"/>
      <c r="O123" s="7"/>
      <c r="P123" s="7"/>
      <c r="Q123" s="7"/>
      <c r="R123" s="7"/>
      <c r="S123" s="7"/>
      <c r="T123" s="7"/>
      <c r="U123" s="7"/>
      <c r="V123" s="7"/>
      <c r="W123" s="7"/>
      <c r="X123" s="7"/>
      <c r="Y123" s="7"/>
      <c r="Z123" s="7"/>
    </row>
    <row r="124" spans="1:26" ht="15.75" customHeight="1" x14ac:dyDescent="0.3">
      <c r="A124" s="1"/>
      <c r="B124" s="50"/>
      <c r="C124" s="50"/>
      <c r="D124" s="50"/>
      <c r="E124" s="50"/>
      <c r="F124" s="1"/>
      <c r="G124" s="2"/>
      <c r="H124" s="7"/>
      <c r="I124" s="7"/>
      <c r="J124" s="7"/>
      <c r="K124" s="7"/>
      <c r="L124" s="7"/>
      <c r="M124" s="7"/>
      <c r="N124" s="7"/>
      <c r="O124" s="7"/>
      <c r="P124" s="7"/>
      <c r="Q124" s="7"/>
      <c r="R124" s="7"/>
      <c r="S124" s="7"/>
      <c r="T124" s="7"/>
      <c r="U124" s="7"/>
      <c r="V124" s="7"/>
      <c r="W124" s="7"/>
      <c r="X124" s="7"/>
      <c r="Y124" s="7"/>
      <c r="Z124" s="7"/>
    </row>
    <row r="125" spans="1:26" ht="15.75" customHeight="1" x14ac:dyDescent="0.3">
      <c r="A125" s="1"/>
      <c r="B125" s="50"/>
      <c r="C125" s="50"/>
      <c r="D125" s="50"/>
      <c r="E125" s="50"/>
      <c r="F125" s="1"/>
      <c r="G125" s="2"/>
      <c r="H125" s="7"/>
      <c r="I125" s="7"/>
      <c r="J125" s="7"/>
      <c r="K125" s="7"/>
      <c r="L125" s="7"/>
      <c r="M125" s="7"/>
      <c r="N125" s="7"/>
      <c r="O125" s="7"/>
      <c r="P125" s="7"/>
      <c r="Q125" s="7"/>
      <c r="R125" s="7"/>
      <c r="S125" s="7"/>
      <c r="T125" s="7"/>
      <c r="U125" s="7"/>
      <c r="V125" s="7"/>
      <c r="W125" s="7"/>
      <c r="X125" s="7"/>
      <c r="Y125" s="7"/>
      <c r="Z125" s="7"/>
    </row>
    <row r="126" spans="1:26" ht="15.75" customHeight="1" x14ac:dyDescent="0.3">
      <c r="A126" s="1"/>
      <c r="B126" s="50"/>
      <c r="C126" s="50"/>
      <c r="D126" s="50"/>
      <c r="E126" s="50"/>
      <c r="F126" s="1"/>
      <c r="G126" s="2"/>
      <c r="H126" s="7"/>
      <c r="I126" s="7"/>
      <c r="J126" s="7"/>
      <c r="K126" s="7"/>
      <c r="L126" s="7"/>
      <c r="M126" s="7"/>
      <c r="N126" s="7"/>
      <c r="O126" s="7"/>
      <c r="P126" s="7"/>
      <c r="Q126" s="7"/>
      <c r="R126" s="7"/>
      <c r="S126" s="7"/>
      <c r="T126" s="7"/>
      <c r="U126" s="7"/>
      <c r="V126" s="7"/>
      <c r="W126" s="7"/>
      <c r="X126" s="7"/>
      <c r="Y126" s="7"/>
      <c r="Z126" s="7"/>
    </row>
    <row r="127" spans="1:26" ht="15.75" customHeight="1" x14ac:dyDescent="0.3">
      <c r="A127" s="1"/>
      <c r="B127" s="50"/>
      <c r="C127" s="50"/>
      <c r="D127" s="50"/>
      <c r="E127" s="50"/>
      <c r="F127" s="1"/>
      <c r="G127" s="2"/>
      <c r="H127" s="7"/>
      <c r="I127" s="7"/>
      <c r="J127" s="7"/>
      <c r="K127" s="7"/>
      <c r="L127" s="7"/>
      <c r="M127" s="7"/>
      <c r="N127" s="7"/>
      <c r="O127" s="7"/>
      <c r="P127" s="7"/>
      <c r="Q127" s="7"/>
      <c r="R127" s="7"/>
      <c r="S127" s="7"/>
      <c r="T127" s="7"/>
      <c r="U127" s="7"/>
      <c r="V127" s="7"/>
      <c r="W127" s="7"/>
      <c r="X127" s="7"/>
      <c r="Y127" s="7"/>
      <c r="Z127" s="7"/>
    </row>
    <row r="128" spans="1:26" ht="15.75" customHeight="1" x14ac:dyDescent="0.3">
      <c r="A128" s="1"/>
      <c r="B128" s="50"/>
      <c r="C128" s="50"/>
      <c r="D128" s="50"/>
      <c r="E128" s="50"/>
      <c r="F128" s="1"/>
      <c r="G128" s="2"/>
      <c r="H128" s="7"/>
      <c r="I128" s="7"/>
      <c r="J128" s="7"/>
      <c r="K128" s="7"/>
      <c r="L128" s="7"/>
      <c r="M128" s="7"/>
      <c r="N128" s="7"/>
      <c r="O128" s="7"/>
      <c r="P128" s="7"/>
      <c r="Q128" s="7"/>
      <c r="R128" s="7"/>
      <c r="S128" s="7"/>
      <c r="T128" s="7"/>
      <c r="U128" s="7"/>
      <c r="V128" s="7"/>
      <c r="W128" s="7"/>
      <c r="X128" s="7"/>
      <c r="Y128" s="7"/>
      <c r="Z128" s="7"/>
    </row>
    <row r="129" spans="1:26" ht="15.75" customHeight="1" x14ac:dyDescent="0.3">
      <c r="A129" s="1"/>
      <c r="B129" s="50"/>
      <c r="C129" s="50"/>
      <c r="D129" s="50"/>
      <c r="E129" s="50"/>
      <c r="F129" s="1"/>
      <c r="G129" s="2"/>
      <c r="H129" s="7"/>
      <c r="I129" s="7"/>
      <c r="J129" s="7"/>
      <c r="K129" s="7"/>
      <c r="L129" s="7"/>
      <c r="M129" s="7"/>
      <c r="N129" s="7"/>
      <c r="O129" s="7"/>
      <c r="P129" s="7"/>
      <c r="Q129" s="7"/>
      <c r="R129" s="7"/>
      <c r="S129" s="7"/>
      <c r="T129" s="7"/>
      <c r="U129" s="7"/>
      <c r="V129" s="7"/>
      <c r="W129" s="7"/>
      <c r="X129" s="7"/>
      <c r="Y129" s="7"/>
      <c r="Z129" s="7"/>
    </row>
    <row r="130" spans="1:26" ht="15.75" customHeight="1" x14ac:dyDescent="0.3">
      <c r="A130" s="1"/>
      <c r="B130" s="50"/>
      <c r="C130" s="50"/>
      <c r="D130" s="50"/>
      <c r="E130" s="50"/>
      <c r="F130" s="1"/>
      <c r="G130" s="2"/>
      <c r="H130" s="7"/>
      <c r="I130" s="7"/>
      <c r="J130" s="7"/>
      <c r="K130" s="7"/>
      <c r="L130" s="7"/>
      <c r="M130" s="7"/>
      <c r="N130" s="7"/>
      <c r="O130" s="7"/>
      <c r="P130" s="7"/>
      <c r="Q130" s="7"/>
      <c r="R130" s="7"/>
      <c r="S130" s="7"/>
      <c r="T130" s="7"/>
      <c r="U130" s="7"/>
      <c r="V130" s="7"/>
      <c r="W130" s="7"/>
      <c r="X130" s="7"/>
      <c r="Y130" s="7"/>
      <c r="Z130" s="7"/>
    </row>
    <row r="131" spans="1:26" ht="15.75" customHeight="1" x14ac:dyDescent="0.3">
      <c r="A131" s="1"/>
      <c r="B131" s="50"/>
      <c r="C131" s="50"/>
      <c r="D131" s="50"/>
      <c r="E131" s="50"/>
      <c r="F131" s="1"/>
      <c r="G131" s="2"/>
      <c r="H131" s="7"/>
      <c r="I131" s="7"/>
      <c r="J131" s="7"/>
      <c r="K131" s="7"/>
      <c r="L131" s="7"/>
      <c r="M131" s="7"/>
      <c r="N131" s="7"/>
      <c r="O131" s="7"/>
      <c r="P131" s="7"/>
      <c r="Q131" s="7"/>
      <c r="R131" s="7"/>
      <c r="S131" s="7"/>
      <c r="T131" s="7"/>
      <c r="U131" s="7"/>
      <c r="V131" s="7"/>
      <c r="W131" s="7"/>
      <c r="X131" s="7"/>
      <c r="Y131" s="7"/>
      <c r="Z131" s="7"/>
    </row>
    <row r="132" spans="1:26" ht="15.75" customHeight="1" x14ac:dyDescent="0.3">
      <c r="A132" s="1"/>
      <c r="B132" s="50"/>
      <c r="C132" s="50"/>
      <c r="D132" s="50"/>
      <c r="E132" s="50"/>
      <c r="F132" s="1"/>
      <c r="G132" s="2"/>
      <c r="H132" s="7"/>
      <c r="I132" s="7"/>
      <c r="J132" s="7"/>
      <c r="K132" s="7"/>
      <c r="L132" s="7"/>
      <c r="M132" s="7"/>
      <c r="N132" s="7"/>
      <c r="O132" s="7"/>
      <c r="P132" s="7"/>
      <c r="Q132" s="7"/>
      <c r="R132" s="7"/>
      <c r="S132" s="7"/>
      <c r="T132" s="7"/>
      <c r="U132" s="7"/>
      <c r="V132" s="7"/>
      <c r="W132" s="7"/>
      <c r="X132" s="7"/>
      <c r="Y132" s="7"/>
      <c r="Z132" s="7"/>
    </row>
    <row r="133" spans="1:26" ht="15.75" customHeight="1" x14ac:dyDescent="0.3">
      <c r="A133" s="1"/>
      <c r="B133" s="50"/>
      <c r="C133" s="50"/>
      <c r="D133" s="50"/>
      <c r="E133" s="50"/>
      <c r="F133" s="1"/>
      <c r="G133" s="2"/>
      <c r="H133" s="7"/>
      <c r="I133" s="7"/>
      <c r="J133" s="7"/>
      <c r="K133" s="7"/>
      <c r="L133" s="7"/>
      <c r="M133" s="7"/>
      <c r="N133" s="7"/>
      <c r="O133" s="7"/>
      <c r="P133" s="7"/>
      <c r="Q133" s="7"/>
      <c r="R133" s="7"/>
      <c r="S133" s="7"/>
      <c r="T133" s="7"/>
      <c r="U133" s="7"/>
      <c r="V133" s="7"/>
      <c r="W133" s="7"/>
      <c r="X133" s="7"/>
      <c r="Y133" s="7"/>
      <c r="Z133" s="7"/>
    </row>
    <row r="134" spans="1:26" ht="15.75" customHeight="1" x14ac:dyDescent="0.3">
      <c r="A134" s="1"/>
      <c r="B134" s="50"/>
      <c r="C134" s="50"/>
      <c r="D134" s="50"/>
      <c r="E134" s="50"/>
      <c r="F134" s="1"/>
      <c r="G134" s="2"/>
      <c r="H134" s="7"/>
      <c r="I134" s="7"/>
      <c r="J134" s="7"/>
      <c r="K134" s="7"/>
      <c r="L134" s="7"/>
      <c r="M134" s="7"/>
      <c r="N134" s="7"/>
      <c r="O134" s="7"/>
      <c r="P134" s="7"/>
      <c r="Q134" s="7"/>
      <c r="R134" s="7"/>
      <c r="S134" s="7"/>
      <c r="T134" s="7"/>
      <c r="U134" s="7"/>
      <c r="V134" s="7"/>
      <c r="W134" s="7"/>
      <c r="X134" s="7"/>
      <c r="Y134" s="7"/>
      <c r="Z134" s="7"/>
    </row>
    <row r="135" spans="1:26" ht="15.75" customHeight="1" x14ac:dyDescent="0.3">
      <c r="A135" s="1"/>
      <c r="B135" s="50"/>
      <c r="C135" s="50"/>
      <c r="D135" s="50"/>
      <c r="E135" s="50"/>
      <c r="F135" s="1"/>
      <c r="G135" s="2"/>
      <c r="H135" s="7"/>
      <c r="I135" s="7"/>
      <c r="J135" s="7"/>
      <c r="K135" s="7"/>
      <c r="L135" s="7"/>
      <c r="M135" s="7"/>
      <c r="N135" s="7"/>
      <c r="O135" s="7"/>
      <c r="P135" s="7"/>
      <c r="Q135" s="7"/>
      <c r="R135" s="7"/>
      <c r="S135" s="7"/>
      <c r="T135" s="7"/>
      <c r="U135" s="7"/>
      <c r="V135" s="7"/>
      <c r="W135" s="7"/>
      <c r="X135" s="7"/>
      <c r="Y135" s="7"/>
      <c r="Z135" s="7"/>
    </row>
    <row r="136" spans="1:26" ht="15.75" customHeight="1" x14ac:dyDescent="0.3">
      <c r="A136" s="1"/>
      <c r="B136" s="50"/>
      <c r="C136" s="50"/>
      <c r="D136" s="50"/>
      <c r="E136" s="50"/>
      <c r="F136" s="1"/>
      <c r="G136" s="2"/>
      <c r="H136" s="7"/>
      <c r="I136" s="7"/>
      <c r="J136" s="7"/>
      <c r="K136" s="7"/>
      <c r="L136" s="7"/>
      <c r="M136" s="7"/>
      <c r="N136" s="7"/>
      <c r="O136" s="7"/>
      <c r="P136" s="7"/>
      <c r="Q136" s="7"/>
      <c r="R136" s="7"/>
      <c r="S136" s="7"/>
      <c r="T136" s="7"/>
      <c r="U136" s="7"/>
      <c r="V136" s="7"/>
      <c r="W136" s="7"/>
      <c r="X136" s="7"/>
      <c r="Y136" s="7"/>
      <c r="Z136" s="7"/>
    </row>
    <row r="137" spans="1:26" ht="15.75" customHeight="1" x14ac:dyDescent="0.3">
      <c r="A137" s="1"/>
      <c r="B137" s="50"/>
      <c r="C137" s="50"/>
      <c r="D137" s="50"/>
      <c r="E137" s="50"/>
      <c r="F137" s="1"/>
      <c r="G137" s="2"/>
      <c r="H137" s="7"/>
      <c r="I137" s="7"/>
      <c r="J137" s="7"/>
      <c r="K137" s="7"/>
      <c r="L137" s="7"/>
      <c r="M137" s="7"/>
      <c r="N137" s="7"/>
      <c r="O137" s="7"/>
      <c r="P137" s="7"/>
      <c r="Q137" s="7"/>
      <c r="R137" s="7"/>
      <c r="S137" s="7"/>
      <c r="T137" s="7"/>
      <c r="U137" s="7"/>
      <c r="V137" s="7"/>
      <c r="W137" s="7"/>
      <c r="X137" s="7"/>
      <c r="Y137" s="7"/>
      <c r="Z137" s="7"/>
    </row>
    <row r="138" spans="1:26" ht="15.75" customHeight="1" x14ac:dyDescent="0.3">
      <c r="A138" s="1"/>
      <c r="B138" s="50"/>
      <c r="C138" s="50"/>
      <c r="D138" s="50"/>
      <c r="E138" s="50"/>
      <c r="F138" s="1"/>
      <c r="G138" s="2"/>
      <c r="H138" s="7"/>
      <c r="I138" s="7"/>
      <c r="J138" s="7"/>
      <c r="K138" s="7"/>
      <c r="L138" s="7"/>
      <c r="M138" s="7"/>
      <c r="N138" s="7"/>
      <c r="O138" s="7"/>
      <c r="P138" s="7"/>
      <c r="Q138" s="7"/>
      <c r="R138" s="7"/>
      <c r="S138" s="7"/>
      <c r="T138" s="7"/>
      <c r="U138" s="7"/>
      <c r="V138" s="7"/>
      <c r="W138" s="7"/>
      <c r="X138" s="7"/>
      <c r="Y138" s="7"/>
      <c r="Z138" s="7"/>
    </row>
    <row r="139" spans="1:26" ht="15.75" customHeight="1" x14ac:dyDescent="0.3">
      <c r="A139" s="1"/>
      <c r="B139" s="50"/>
      <c r="C139" s="50"/>
      <c r="D139" s="50"/>
      <c r="E139" s="50"/>
      <c r="F139" s="1"/>
      <c r="G139" s="2"/>
      <c r="H139" s="7"/>
      <c r="I139" s="7"/>
      <c r="J139" s="7"/>
      <c r="K139" s="7"/>
      <c r="L139" s="7"/>
      <c r="M139" s="7"/>
      <c r="N139" s="7"/>
      <c r="O139" s="7"/>
      <c r="P139" s="7"/>
      <c r="Q139" s="7"/>
      <c r="R139" s="7"/>
      <c r="S139" s="7"/>
      <c r="T139" s="7"/>
      <c r="U139" s="7"/>
      <c r="V139" s="7"/>
      <c r="W139" s="7"/>
      <c r="X139" s="7"/>
      <c r="Y139" s="7"/>
      <c r="Z139" s="7"/>
    </row>
    <row r="140" spans="1:26" ht="15.75" customHeight="1" x14ac:dyDescent="0.3">
      <c r="A140" s="1"/>
      <c r="B140" s="50"/>
      <c r="C140" s="50"/>
      <c r="D140" s="50"/>
      <c r="E140" s="50"/>
      <c r="F140" s="1"/>
      <c r="G140" s="2"/>
      <c r="H140" s="7"/>
      <c r="I140" s="7"/>
      <c r="J140" s="7"/>
      <c r="K140" s="7"/>
      <c r="L140" s="7"/>
      <c r="M140" s="7"/>
      <c r="N140" s="7"/>
      <c r="O140" s="7"/>
      <c r="P140" s="7"/>
      <c r="Q140" s="7"/>
      <c r="R140" s="7"/>
      <c r="S140" s="7"/>
      <c r="T140" s="7"/>
      <c r="U140" s="7"/>
      <c r="V140" s="7"/>
      <c r="W140" s="7"/>
      <c r="X140" s="7"/>
      <c r="Y140" s="7"/>
      <c r="Z140" s="7"/>
    </row>
    <row r="141" spans="1:26" ht="15.75" customHeight="1" x14ac:dyDescent="0.3">
      <c r="A141" s="1"/>
      <c r="B141" s="50"/>
      <c r="C141" s="50"/>
      <c r="D141" s="50"/>
      <c r="E141" s="50"/>
      <c r="F141" s="1"/>
      <c r="G141" s="2"/>
      <c r="H141" s="7"/>
      <c r="I141" s="7"/>
      <c r="J141" s="7"/>
      <c r="K141" s="7"/>
      <c r="L141" s="7"/>
      <c r="M141" s="7"/>
      <c r="N141" s="7"/>
      <c r="O141" s="7"/>
      <c r="P141" s="7"/>
      <c r="Q141" s="7"/>
      <c r="R141" s="7"/>
      <c r="S141" s="7"/>
      <c r="T141" s="7"/>
      <c r="U141" s="7"/>
      <c r="V141" s="7"/>
      <c r="W141" s="7"/>
      <c r="X141" s="7"/>
      <c r="Y141" s="7"/>
      <c r="Z141" s="7"/>
    </row>
    <row r="142" spans="1:26" ht="15.75" customHeight="1" x14ac:dyDescent="0.3">
      <c r="A142" s="1"/>
      <c r="B142" s="50"/>
      <c r="C142" s="50"/>
      <c r="D142" s="50"/>
      <c r="E142" s="50"/>
      <c r="F142" s="1"/>
      <c r="G142" s="2"/>
      <c r="H142" s="7"/>
      <c r="I142" s="7"/>
      <c r="J142" s="7"/>
      <c r="K142" s="7"/>
      <c r="L142" s="7"/>
      <c r="M142" s="7"/>
      <c r="N142" s="7"/>
      <c r="O142" s="7"/>
      <c r="P142" s="7"/>
      <c r="Q142" s="7"/>
      <c r="R142" s="7"/>
      <c r="S142" s="7"/>
      <c r="T142" s="7"/>
      <c r="U142" s="7"/>
      <c r="V142" s="7"/>
      <c r="W142" s="7"/>
      <c r="X142" s="7"/>
      <c r="Y142" s="7"/>
      <c r="Z142" s="7"/>
    </row>
    <row r="143" spans="1:26" ht="15.75" customHeight="1" x14ac:dyDescent="0.3">
      <c r="A143" s="1"/>
      <c r="B143" s="50"/>
      <c r="C143" s="50"/>
      <c r="D143" s="50"/>
      <c r="E143" s="50"/>
      <c r="F143" s="1"/>
      <c r="G143" s="2"/>
      <c r="H143" s="7"/>
      <c r="I143" s="7"/>
      <c r="J143" s="7"/>
      <c r="K143" s="7"/>
      <c r="L143" s="7"/>
      <c r="M143" s="7"/>
      <c r="N143" s="7"/>
      <c r="O143" s="7"/>
      <c r="P143" s="7"/>
      <c r="Q143" s="7"/>
      <c r="R143" s="7"/>
      <c r="S143" s="7"/>
      <c r="T143" s="7"/>
      <c r="U143" s="7"/>
      <c r="V143" s="7"/>
      <c r="W143" s="7"/>
      <c r="X143" s="7"/>
      <c r="Y143" s="7"/>
      <c r="Z143" s="7"/>
    </row>
    <row r="144" spans="1:26" ht="15.75" customHeight="1" x14ac:dyDescent="0.3">
      <c r="A144" s="1"/>
      <c r="B144" s="50"/>
      <c r="C144" s="50"/>
      <c r="D144" s="50"/>
      <c r="E144" s="50"/>
      <c r="F144" s="1"/>
      <c r="G144" s="2"/>
      <c r="H144" s="7"/>
      <c r="I144" s="7"/>
      <c r="J144" s="7"/>
      <c r="K144" s="7"/>
      <c r="L144" s="7"/>
      <c r="M144" s="7"/>
      <c r="N144" s="7"/>
      <c r="O144" s="7"/>
      <c r="P144" s="7"/>
      <c r="Q144" s="7"/>
      <c r="R144" s="7"/>
      <c r="S144" s="7"/>
      <c r="T144" s="7"/>
      <c r="U144" s="7"/>
      <c r="V144" s="7"/>
      <c r="W144" s="7"/>
      <c r="X144" s="7"/>
      <c r="Y144" s="7"/>
      <c r="Z144" s="7"/>
    </row>
    <row r="145" spans="1:26" ht="15.75" customHeight="1" x14ac:dyDescent="0.3">
      <c r="A145" s="1"/>
      <c r="B145" s="50"/>
      <c r="C145" s="50"/>
      <c r="D145" s="50"/>
      <c r="E145" s="50"/>
      <c r="F145" s="1"/>
      <c r="G145" s="2"/>
      <c r="H145" s="7"/>
      <c r="I145" s="7"/>
      <c r="J145" s="7"/>
      <c r="K145" s="7"/>
      <c r="L145" s="7"/>
      <c r="M145" s="7"/>
      <c r="N145" s="7"/>
      <c r="O145" s="7"/>
      <c r="P145" s="7"/>
      <c r="Q145" s="7"/>
      <c r="R145" s="7"/>
      <c r="S145" s="7"/>
      <c r="T145" s="7"/>
      <c r="U145" s="7"/>
      <c r="V145" s="7"/>
      <c r="W145" s="7"/>
      <c r="X145" s="7"/>
      <c r="Y145" s="7"/>
      <c r="Z145" s="7"/>
    </row>
    <row r="146" spans="1:26" ht="15.75" customHeight="1" x14ac:dyDescent="0.3">
      <c r="A146" s="1"/>
      <c r="B146" s="50"/>
      <c r="C146" s="50"/>
      <c r="D146" s="50"/>
      <c r="E146" s="50"/>
      <c r="F146" s="1"/>
      <c r="G146" s="2"/>
      <c r="H146" s="7"/>
      <c r="I146" s="7"/>
      <c r="J146" s="7"/>
      <c r="K146" s="7"/>
      <c r="L146" s="7"/>
      <c r="M146" s="7"/>
      <c r="N146" s="7"/>
      <c r="O146" s="7"/>
      <c r="P146" s="7"/>
      <c r="Q146" s="7"/>
      <c r="R146" s="7"/>
      <c r="S146" s="7"/>
      <c r="T146" s="7"/>
      <c r="U146" s="7"/>
      <c r="V146" s="7"/>
      <c r="W146" s="7"/>
      <c r="X146" s="7"/>
      <c r="Y146" s="7"/>
      <c r="Z146" s="7"/>
    </row>
    <row r="147" spans="1:26" ht="15.75" customHeight="1" x14ac:dyDescent="0.3">
      <c r="A147" s="1"/>
      <c r="B147" s="50"/>
      <c r="C147" s="50"/>
      <c r="D147" s="50"/>
      <c r="E147" s="50"/>
      <c r="F147" s="1"/>
      <c r="G147" s="2"/>
      <c r="H147" s="7"/>
      <c r="I147" s="7"/>
      <c r="J147" s="7"/>
      <c r="K147" s="7"/>
      <c r="L147" s="7"/>
      <c r="M147" s="7"/>
      <c r="N147" s="7"/>
      <c r="O147" s="7"/>
      <c r="P147" s="7"/>
      <c r="Q147" s="7"/>
      <c r="R147" s="7"/>
      <c r="S147" s="7"/>
      <c r="T147" s="7"/>
      <c r="U147" s="7"/>
      <c r="V147" s="7"/>
      <c r="W147" s="7"/>
      <c r="X147" s="7"/>
      <c r="Y147" s="7"/>
      <c r="Z147" s="7"/>
    </row>
    <row r="148" spans="1:26" ht="15.75" customHeight="1" x14ac:dyDescent="0.3">
      <c r="A148" s="1"/>
      <c r="B148" s="50"/>
      <c r="C148" s="50"/>
      <c r="D148" s="50"/>
      <c r="E148" s="50"/>
      <c r="F148" s="1"/>
      <c r="G148" s="2"/>
      <c r="H148" s="7"/>
      <c r="I148" s="7"/>
      <c r="J148" s="7"/>
      <c r="K148" s="7"/>
      <c r="L148" s="7"/>
      <c r="M148" s="7"/>
      <c r="N148" s="7"/>
      <c r="O148" s="7"/>
      <c r="P148" s="7"/>
      <c r="Q148" s="7"/>
      <c r="R148" s="7"/>
      <c r="S148" s="7"/>
      <c r="T148" s="7"/>
      <c r="U148" s="7"/>
      <c r="V148" s="7"/>
      <c r="W148" s="7"/>
      <c r="X148" s="7"/>
      <c r="Y148" s="7"/>
      <c r="Z148" s="7"/>
    </row>
    <row r="149" spans="1:26" ht="15.75" customHeight="1" x14ac:dyDescent="0.3">
      <c r="A149" s="1"/>
      <c r="B149" s="50"/>
      <c r="C149" s="50"/>
      <c r="D149" s="50"/>
      <c r="E149" s="50"/>
      <c r="F149" s="1"/>
      <c r="G149" s="2"/>
      <c r="H149" s="7"/>
      <c r="I149" s="7"/>
      <c r="J149" s="7"/>
      <c r="K149" s="7"/>
      <c r="L149" s="7"/>
      <c r="M149" s="7"/>
      <c r="N149" s="7"/>
      <c r="O149" s="7"/>
      <c r="P149" s="7"/>
      <c r="Q149" s="7"/>
      <c r="R149" s="7"/>
      <c r="S149" s="7"/>
      <c r="T149" s="7"/>
      <c r="U149" s="7"/>
      <c r="V149" s="7"/>
      <c r="W149" s="7"/>
      <c r="X149" s="7"/>
      <c r="Y149" s="7"/>
      <c r="Z149" s="7"/>
    </row>
    <row r="150" spans="1:26" ht="15.75" customHeight="1" x14ac:dyDescent="0.3">
      <c r="A150" s="1"/>
      <c r="B150" s="50"/>
      <c r="C150" s="50"/>
      <c r="D150" s="50"/>
      <c r="E150" s="50"/>
      <c r="F150" s="1"/>
      <c r="G150" s="2"/>
      <c r="H150" s="7"/>
      <c r="I150" s="7"/>
      <c r="J150" s="7"/>
      <c r="K150" s="7"/>
      <c r="L150" s="7"/>
      <c r="M150" s="7"/>
      <c r="N150" s="7"/>
      <c r="O150" s="7"/>
      <c r="P150" s="7"/>
      <c r="Q150" s="7"/>
      <c r="R150" s="7"/>
      <c r="S150" s="7"/>
      <c r="T150" s="7"/>
      <c r="U150" s="7"/>
      <c r="V150" s="7"/>
      <c r="W150" s="7"/>
      <c r="X150" s="7"/>
      <c r="Y150" s="7"/>
      <c r="Z150" s="7"/>
    </row>
    <row r="151" spans="1:26" ht="15.75" customHeight="1" x14ac:dyDescent="0.3">
      <c r="A151" s="1"/>
      <c r="B151" s="50"/>
      <c r="C151" s="50"/>
      <c r="D151" s="50"/>
      <c r="E151" s="50"/>
      <c r="F151" s="1"/>
      <c r="G151" s="2"/>
      <c r="H151" s="7"/>
      <c r="I151" s="7"/>
      <c r="J151" s="7"/>
      <c r="K151" s="7"/>
      <c r="L151" s="7"/>
      <c r="M151" s="7"/>
      <c r="N151" s="7"/>
      <c r="O151" s="7"/>
      <c r="P151" s="7"/>
      <c r="Q151" s="7"/>
      <c r="R151" s="7"/>
      <c r="S151" s="7"/>
      <c r="T151" s="7"/>
      <c r="U151" s="7"/>
      <c r="V151" s="7"/>
      <c r="W151" s="7"/>
      <c r="X151" s="7"/>
      <c r="Y151" s="7"/>
      <c r="Z151" s="7"/>
    </row>
    <row r="152" spans="1:26" ht="15.75" customHeight="1" x14ac:dyDescent="0.3">
      <c r="A152" s="1"/>
      <c r="B152" s="50"/>
      <c r="C152" s="50"/>
      <c r="D152" s="50"/>
      <c r="E152" s="50"/>
      <c r="F152" s="1"/>
      <c r="G152" s="2"/>
      <c r="H152" s="7"/>
      <c r="I152" s="7"/>
      <c r="J152" s="7"/>
      <c r="K152" s="7"/>
      <c r="L152" s="7"/>
      <c r="M152" s="7"/>
      <c r="N152" s="7"/>
      <c r="O152" s="7"/>
      <c r="P152" s="7"/>
      <c r="Q152" s="7"/>
      <c r="R152" s="7"/>
      <c r="S152" s="7"/>
      <c r="T152" s="7"/>
      <c r="U152" s="7"/>
      <c r="V152" s="7"/>
      <c r="W152" s="7"/>
      <c r="X152" s="7"/>
      <c r="Y152" s="7"/>
      <c r="Z152" s="7"/>
    </row>
    <row r="153" spans="1:26" ht="15.75" customHeight="1" x14ac:dyDescent="0.3">
      <c r="A153" s="1"/>
      <c r="B153" s="50"/>
      <c r="C153" s="50"/>
      <c r="D153" s="50"/>
      <c r="E153" s="50"/>
      <c r="F153" s="1"/>
      <c r="G153" s="2"/>
      <c r="H153" s="7"/>
      <c r="I153" s="7"/>
      <c r="J153" s="7"/>
      <c r="K153" s="7"/>
      <c r="L153" s="7"/>
      <c r="M153" s="7"/>
      <c r="N153" s="7"/>
      <c r="O153" s="7"/>
      <c r="P153" s="7"/>
      <c r="Q153" s="7"/>
      <c r="R153" s="7"/>
      <c r="S153" s="7"/>
      <c r="T153" s="7"/>
      <c r="U153" s="7"/>
      <c r="V153" s="7"/>
      <c r="W153" s="7"/>
      <c r="X153" s="7"/>
      <c r="Y153" s="7"/>
      <c r="Z153" s="7"/>
    </row>
    <row r="154" spans="1:26" ht="15.75" customHeight="1" x14ac:dyDescent="0.3">
      <c r="A154" s="1"/>
      <c r="B154" s="9"/>
      <c r="C154" s="9"/>
      <c r="D154" s="17"/>
      <c r="E154" s="17"/>
      <c r="F154" s="1"/>
      <c r="G154" s="2"/>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9"/>
      <c r="C155" s="9"/>
      <c r="D155" s="17"/>
      <c r="E155" s="17"/>
      <c r="F155" s="1"/>
      <c r="G155" s="2"/>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9"/>
      <c r="C156" s="9"/>
      <c r="D156" s="17"/>
      <c r="E156" s="17"/>
      <c r="F156" s="1"/>
      <c r="G156" s="2"/>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9"/>
      <c r="C157" s="9"/>
      <c r="D157" s="17"/>
      <c r="E157" s="17"/>
      <c r="F157" s="1"/>
      <c r="G157" s="2"/>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9"/>
      <c r="C158" s="9"/>
      <c r="D158" s="17"/>
      <c r="E158" s="17"/>
      <c r="F158" s="1"/>
      <c r="G158" s="2"/>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9"/>
      <c r="C159" s="9"/>
      <c r="D159" s="17"/>
      <c r="E159" s="17"/>
      <c r="F159" s="1"/>
      <c r="G159" s="2"/>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9"/>
      <c r="C160" s="9"/>
      <c r="D160" s="17"/>
      <c r="E160" s="17"/>
      <c r="F160" s="1"/>
      <c r="G160" s="2"/>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9"/>
      <c r="C161" s="9"/>
      <c r="D161" s="17"/>
      <c r="E161" s="17"/>
      <c r="F161" s="1"/>
      <c r="G161" s="2"/>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9"/>
      <c r="C162" s="9"/>
      <c r="D162" s="17"/>
      <c r="E162" s="17"/>
      <c r="F162" s="1"/>
      <c r="G162" s="2"/>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9"/>
      <c r="C163" s="9"/>
      <c r="D163" s="17"/>
      <c r="E163" s="17"/>
      <c r="F163" s="1"/>
      <c r="G163" s="2"/>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9"/>
      <c r="C164" s="9"/>
      <c r="D164" s="17"/>
      <c r="E164" s="17"/>
      <c r="F164" s="1"/>
      <c r="G164" s="2"/>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9"/>
      <c r="C165" s="9"/>
      <c r="D165" s="17"/>
      <c r="E165" s="17"/>
      <c r="F165" s="1"/>
      <c r="G165" s="2"/>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9"/>
      <c r="C166" s="9"/>
      <c r="D166" s="17"/>
      <c r="E166" s="17"/>
      <c r="F166" s="1"/>
      <c r="G166" s="2"/>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9"/>
      <c r="C167" s="9"/>
      <c r="D167" s="17"/>
      <c r="E167" s="17"/>
      <c r="F167" s="1"/>
      <c r="G167" s="2"/>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9"/>
      <c r="C168" s="9"/>
      <c r="D168" s="17"/>
      <c r="E168" s="17"/>
      <c r="F168" s="1"/>
      <c r="G168" s="2"/>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9"/>
      <c r="C169" s="9"/>
      <c r="D169" s="17"/>
      <c r="E169" s="17"/>
      <c r="F169" s="1"/>
      <c r="G169" s="2"/>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9"/>
      <c r="C170" s="9"/>
      <c r="D170" s="17"/>
      <c r="E170" s="17"/>
      <c r="F170" s="1"/>
      <c r="G170" s="2"/>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9"/>
      <c r="C171" s="9"/>
      <c r="D171" s="17"/>
      <c r="E171" s="17"/>
      <c r="F171" s="1"/>
      <c r="G171" s="2"/>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9"/>
      <c r="C172" s="9"/>
      <c r="D172" s="17"/>
      <c r="E172" s="17"/>
      <c r="F172" s="1"/>
      <c r="G172" s="2"/>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9"/>
      <c r="C173" s="9"/>
      <c r="D173" s="17"/>
      <c r="E173" s="17"/>
      <c r="F173" s="1"/>
      <c r="G173" s="2"/>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9"/>
      <c r="C174" s="9"/>
      <c r="D174" s="17"/>
      <c r="E174" s="17"/>
      <c r="F174" s="1"/>
      <c r="G174" s="2"/>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9"/>
      <c r="C175" s="9"/>
      <c r="D175" s="17"/>
      <c r="E175" s="17"/>
      <c r="F175" s="1"/>
      <c r="G175" s="2"/>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9"/>
      <c r="C176" s="9"/>
      <c r="D176" s="17"/>
      <c r="E176" s="17"/>
      <c r="F176" s="1"/>
      <c r="G176" s="2"/>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9"/>
      <c r="C177" s="9"/>
      <c r="D177" s="17"/>
      <c r="E177" s="17"/>
      <c r="F177" s="1"/>
      <c r="G177" s="2"/>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9"/>
      <c r="C178" s="9"/>
      <c r="D178" s="17"/>
      <c r="E178" s="17"/>
      <c r="F178" s="1"/>
      <c r="G178" s="2"/>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9"/>
      <c r="C179" s="9"/>
      <c r="D179" s="17"/>
      <c r="E179" s="17"/>
      <c r="F179" s="1"/>
      <c r="G179" s="2"/>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9"/>
      <c r="C180" s="9"/>
      <c r="D180" s="17"/>
      <c r="E180" s="17"/>
      <c r="F180" s="1"/>
      <c r="G180" s="2"/>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9"/>
      <c r="C181" s="9"/>
      <c r="D181" s="17"/>
      <c r="E181" s="17"/>
      <c r="F181" s="1"/>
      <c r="G181" s="2"/>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9"/>
      <c r="C182" s="9"/>
      <c r="D182" s="17"/>
      <c r="E182" s="17"/>
      <c r="F182" s="1"/>
      <c r="G182" s="2"/>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9"/>
      <c r="C183" s="9"/>
      <c r="D183" s="17"/>
      <c r="E183" s="17"/>
      <c r="F183" s="1"/>
      <c r="G183" s="2"/>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9"/>
      <c r="C184" s="9"/>
      <c r="D184" s="17"/>
      <c r="E184" s="17"/>
      <c r="F184" s="1"/>
      <c r="G184" s="2"/>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9"/>
      <c r="C185" s="9"/>
      <c r="D185" s="17"/>
      <c r="E185" s="17"/>
      <c r="F185" s="1"/>
      <c r="G185" s="2"/>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9"/>
      <c r="C186" s="9"/>
      <c r="D186" s="17"/>
      <c r="E186" s="17"/>
      <c r="F186" s="1"/>
      <c r="G186" s="2"/>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9"/>
      <c r="C187" s="9"/>
      <c r="D187" s="17"/>
      <c r="E187" s="17"/>
      <c r="F187" s="1"/>
      <c r="G187" s="2"/>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9"/>
      <c r="C188" s="9"/>
      <c r="D188" s="17"/>
      <c r="E188" s="17"/>
      <c r="F188" s="1"/>
      <c r="G188" s="2"/>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9"/>
      <c r="C189" s="9"/>
      <c r="D189" s="17"/>
      <c r="E189" s="17"/>
      <c r="F189" s="1"/>
      <c r="G189" s="2"/>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9"/>
      <c r="C190" s="9"/>
      <c r="D190" s="17"/>
      <c r="E190" s="17"/>
      <c r="F190" s="1"/>
      <c r="G190" s="2"/>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9"/>
      <c r="C191" s="9"/>
      <c r="D191" s="17"/>
      <c r="E191" s="17"/>
      <c r="F191" s="1"/>
      <c r="G191" s="2"/>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9"/>
      <c r="C192" s="9"/>
      <c r="D192" s="17"/>
      <c r="E192" s="17"/>
      <c r="F192" s="1"/>
      <c r="G192" s="2"/>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9"/>
      <c r="C193" s="9"/>
      <c r="D193" s="17"/>
      <c r="E193" s="17"/>
      <c r="F193" s="1"/>
      <c r="G193" s="2"/>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9"/>
      <c r="C194" s="9"/>
      <c r="D194" s="17"/>
      <c r="E194" s="17"/>
      <c r="F194" s="1"/>
      <c r="G194" s="2"/>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9"/>
      <c r="C195" s="9"/>
      <c r="D195" s="17"/>
      <c r="E195" s="17"/>
      <c r="F195" s="1"/>
      <c r="G195" s="2"/>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9"/>
      <c r="C196" s="9"/>
      <c r="D196" s="17"/>
      <c r="E196" s="17"/>
      <c r="F196" s="1"/>
      <c r="G196" s="2"/>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9"/>
      <c r="C197" s="9"/>
      <c r="D197" s="17"/>
      <c r="E197" s="17"/>
      <c r="F197" s="1"/>
      <c r="G197" s="2"/>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9"/>
      <c r="C198" s="9"/>
      <c r="D198" s="17"/>
      <c r="E198" s="17"/>
      <c r="F198" s="1"/>
      <c r="G198" s="2"/>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9"/>
      <c r="C199" s="9"/>
      <c r="D199" s="17"/>
      <c r="E199" s="17"/>
      <c r="F199" s="1"/>
      <c r="G199" s="2"/>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9"/>
      <c r="C200" s="9"/>
      <c r="D200" s="17"/>
      <c r="E200" s="17"/>
      <c r="F200" s="1"/>
      <c r="G200" s="2"/>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9"/>
      <c r="C201" s="9"/>
      <c r="D201" s="17"/>
      <c r="E201" s="17"/>
      <c r="F201" s="1"/>
      <c r="G201" s="2"/>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9"/>
      <c r="C202" s="9"/>
      <c r="D202" s="17"/>
      <c r="E202" s="17"/>
      <c r="F202" s="1"/>
      <c r="G202" s="2"/>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9"/>
      <c r="C203" s="9"/>
      <c r="D203" s="17"/>
      <c r="E203" s="17"/>
      <c r="F203" s="1"/>
      <c r="G203" s="2"/>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9"/>
      <c r="C204" s="9"/>
      <c r="D204" s="17"/>
      <c r="E204" s="17"/>
      <c r="F204" s="1"/>
      <c r="G204" s="2"/>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9"/>
      <c r="C205" s="9"/>
      <c r="D205" s="17"/>
      <c r="E205" s="17"/>
      <c r="F205" s="1"/>
      <c r="G205" s="2"/>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9"/>
      <c r="C206" s="9"/>
      <c r="D206" s="17"/>
      <c r="E206" s="17"/>
      <c r="F206" s="1"/>
      <c r="G206" s="2"/>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9"/>
      <c r="C207" s="9"/>
      <c r="D207" s="17"/>
      <c r="E207" s="17"/>
      <c r="F207" s="1"/>
      <c r="G207" s="2"/>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9"/>
      <c r="C208" s="9"/>
      <c r="D208" s="17"/>
      <c r="E208" s="17"/>
      <c r="F208" s="1"/>
      <c r="G208" s="2"/>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9"/>
      <c r="C209" s="9"/>
      <c r="D209" s="17"/>
      <c r="E209" s="17"/>
      <c r="F209" s="1"/>
      <c r="G209" s="2"/>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9"/>
      <c r="C210" s="9"/>
      <c r="D210" s="17"/>
      <c r="E210" s="17"/>
      <c r="F210" s="1"/>
      <c r="G210" s="2"/>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9"/>
      <c r="C211" s="9"/>
      <c r="D211" s="17"/>
      <c r="E211" s="17"/>
      <c r="F211" s="1"/>
      <c r="G211" s="2"/>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9"/>
      <c r="C212" s="9"/>
      <c r="D212" s="17"/>
      <c r="E212" s="17"/>
      <c r="F212" s="1"/>
      <c r="G212" s="2"/>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9"/>
      <c r="C213" s="9"/>
      <c r="D213" s="17"/>
      <c r="E213" s="17"/>
      <c r="F213" s="1"/>
      <c r="G213" s="2"/>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9"/>
      <c r="C214" s="9"/>
      <c r="D214" s="17"/>
      <c r="E214" s="17"/>
      <c r="F214" s="1"/>
      <c r="G214" s="2"/>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9"/>
      <c r="C215" s="9"/>
      <c r="D215" s="17"/>
      <c r="E215" s="17"/>
      <c r="F215" s="1"/>
      <c r="G215" s="2"/>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9"/>
      <c r="C216" s="9"/>
      <c r="D216" s="17"/>
      <c r="E216" s="17"/>
      <c r="F216" s="1"/>
      <c r="G216" s="2"/>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9"/>
      <c r="C217" s="9"/>
      <c r="D217" s="17"/>
      <c r="E217" s="17"/>
      <c r="F217" s="1"/>
      <c r="G217" s="2"/>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9"/>
      <c r="C218" s="9"/>
      <c r="D218" s="17"/>
      <c r="E218" s="17"/>
      <c r="F218" s="1"/>
      <c r="G218" s="2"/>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9"/>
      <c r="C219" s="9"/>
      <c r="D219" s="17"/>
      <c r="E219" s="17"/>
      <c r="F219" s="1"/>
      <c r="G219" s="2"/>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9"/>
      <c r="C220" s="9"/>
      <c r="D220" s="17"/>
      <c r="E220" s="17"/>
      <c r="F220" s="1"/>
      <c r="G220" s="2"/>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2"/>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2"/>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2"/>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2"/>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2"/>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2"/>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2"/>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2"/>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2"/>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2"/>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2"/>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2"/>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2"/>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2"/>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2"/>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2"/>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2"/>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2"/>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2"/>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2"/>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2"/>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2"/>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2"/>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2"/>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2"/>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2"/>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2"/>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2"/>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2"/>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2"/>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2"/>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2"/>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2"/>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2"/>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2"/>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2"/>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2"/>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2"/>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2"/>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2"/>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2"/>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2"/>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2"/>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2"/>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2"/>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2"/>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2"/>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2"/>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2"/>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2"/>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2"/>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2"/>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2"/>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2"/>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2"/>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2"/>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2"/>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2"/>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2"/>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2"/>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2"/>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2"/>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2"/>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2"/>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2"/>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2"/>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2"/>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2"/>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2"/>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2"/>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2"/>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2"/>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2"/>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2"/>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2"/>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2"/>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2"/>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2"/>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2"/>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2"/>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2"/>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2"/>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2"/>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2"/>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2"/>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2"/>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2"/>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2"/>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2"/>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2"/>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2"/>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2"/>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2"/>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2"/>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2"/>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2"/>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2"/>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2"/>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2"/>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2"/>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2"/>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2"/>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2"/>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2"/>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2"/>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2"/>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2"/>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2"/>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2"/>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2"/>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2"/>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2"/>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2"/>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2"/>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2"/>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2"/>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2"/>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2"/>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2"/>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2"/>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2"/>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2"/>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2"/>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2"/>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2"/>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2"/>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2"/>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2"/>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2"/>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2"/>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2"/>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2"/>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2"/>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2"/>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2"/>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2"/>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2"/>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2"/>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2"/>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2"/>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2"/>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2"/>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2"/>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2"/>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2"/>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2"/>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2"/>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2"/>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2"/>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2"/>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2"/>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2"/>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2"/>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2"/>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2"/>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2"/>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2"/>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2"/>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2"/>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2"/>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2"/>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2"/>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2"/>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2"/>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2"/>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2"/>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2"/>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2"/>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2"/>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2"/>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2"/>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2"/>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2"/>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2"/>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2"/>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2"/>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2"/>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2"/>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2"/>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2"/>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2"/>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2"/>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2"/>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2"/>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2"/>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2"/>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2"/>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2"/>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2"/>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2"/>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2"/>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2"/>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2"/>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2"/>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2"/>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2"/>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2"/>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2"/>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2"/>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2"/>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2"/>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2"/>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2"/>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2"/>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2"/>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2"/>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2"/>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2"/>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2"/>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2"/>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2"/>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2"/>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2"/>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2"/>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2"/>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2"/>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2"/>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2"/>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2"/>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2"/>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2"/>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2"/>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2"/>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2"/>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2"/>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2"/>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2"/>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2"/>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2"/>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2"/>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2"/>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2"/>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2"/>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2"/>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2"/>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2"/>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2"/>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2"/>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2"/>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2"/>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2"/>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2"/>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2"/>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2"/>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2"/>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2"/>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2"/>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2"/>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2"/>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2"/>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2"/>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2"/>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2"/>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2"/>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2"/>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2"/>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2"/>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2"/>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2"/>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2"/>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2"/>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2"/>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2"/>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2"/>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2"/>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2"/>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2"/>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2"/>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2"/>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2"/>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2"/>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2"/>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2"/>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2"/>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2"/>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2"/>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2"/>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2"/>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2"/>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2"/>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2"/>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2"/>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2"/>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2"/>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2"/>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2"/>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2"/>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2"/>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2"/>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2"/>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2"/>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2"/>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2"/>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2"/>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2"/>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2"/>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2"/>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2"/>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2"/>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2"/>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2"/>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2"/>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2"/>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2"/>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2"/>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2"/>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2"/>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2"/>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2"/>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2"/>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2"/>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2"/>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2"/>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2"/>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2"/>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2"/>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2"/>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2"/>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2"/>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2"/>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2"/>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2"/>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2"/>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2"/>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2"/>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2"/>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2"/>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2"/>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2"/>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2"/>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2"/>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2"/>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2"/>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2"/>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2"/>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2"/>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2"/>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2"/>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2"/>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2"/>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2"/>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2"/>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2"/>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2"/>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2"/>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2"/>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2"/>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2"/>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2"/>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2"/>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2"/>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2"/>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2"/>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2"/>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2"/>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2"/>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2"/>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2"/>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2"/>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2"/>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2"/>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2"/>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2"/>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2"/>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2"/>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2"/>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2"/>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2"/>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2"/>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2"/>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2"/>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2"/>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2"/>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2"/>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2"/>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2"/>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2"/>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2"/>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2"/>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2"/>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2"/>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2"/>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2"/>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2"/>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2"/>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2"/>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2"/>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2"/>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2"/>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2"/>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2"/>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2"/>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2"/>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2"/>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2"/>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2"/>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2"/>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2"/>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2"/>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2"/>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2"/>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2"/>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2"/>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2"/>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2"/>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2"/>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2"/>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2"/>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2"/>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2"/>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2"/>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2"/>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2"/>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2"/>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2"/>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2"/>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2"/>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2"/>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2"/>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2"/>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2"/>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2"/>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2"/>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2"/>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2"/>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2"/>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2"/>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2"/>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2"/>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2"/>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2"/>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2"/>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2"/>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2"/>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2"/>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2"/>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2"/>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2"/>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2"/>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2"/>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2"/>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2"/>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2"/>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2"/>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2"/>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2"/>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2"/>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2"/>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2"/>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2"/>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2"/>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2"/>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2"/>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2"/>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2"/>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2"/>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2"/>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2"/>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2"/>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2"/>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2"/>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2"/>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2"/>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2"/>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2"/>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2"/>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2"/>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2"/>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2"/>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2"/>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2"/>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2"/>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2"/>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2"/>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2"/>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2"/>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2"/>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2"/>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2"/>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2"/>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2"/>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2"/>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2"/>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2"/>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2"/>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2"/>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2"/>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2"/>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2"/>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2"/>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2"/>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2"/>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2"/>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2"/>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2"/>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2"/>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2"/>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2"/>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2"/>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2"/>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2"/>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2"/>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2"/>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2"/>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2"/>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2"/>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2"/>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2"/>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2"/>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2"/>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2"/>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2"/>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2"/>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2"/>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2"/>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2"/>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2"/>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2"/>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2"/>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2"/>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2"/>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2"/>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2"/>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2"/>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2"/>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2"/>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2"/>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2"/>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2"/>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2"/>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2"/>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2"/>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2"/>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2"/>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2"/>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2"/>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2"/>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2"/>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2"/>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2"/>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2"/>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2"/>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2"/>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2"/>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2"/>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2"/>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2"/>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2"/>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2"/>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2"/>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2"/>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2"/>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2"/>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2"/>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2"/>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2"/>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2"/>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2"/>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2"/>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2"/>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2"/>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2"/>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2"/>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2"/>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2"/>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2"/>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2"/>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2"/>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2"/>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2"/>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2"/>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2"/>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2"/>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2"/>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2"/>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2"/>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2"/>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2"/>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2"/>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2"/>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2"/>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2"/>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2"/>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2"/>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2"/>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2"/>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2"/>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2"/>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2"/>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2"/>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2"/>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2"/>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2"/>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2"/>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2"/>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2"/>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2"/>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2"/>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2"/>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2"/>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2"/>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2"/>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2"/>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2"/>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2"/>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2"/>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2"/>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2"/>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2"/>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2"/>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2"/>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2"/>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2"/>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2"/>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2"/>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2"/>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2"/>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2"/>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2"/>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2"/>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2"/>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2"/>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2"/>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2"/>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2"/>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2"/>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2"/>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2"/>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2"/>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2"/>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2"/>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2"/>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2"/>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2"/>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2"/>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2"/>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2"/>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2"/>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2"/>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2"/>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2"/>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2"/>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2"/>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2"/>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2"/>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2"/>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2"/>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2"/>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2"/>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2"/>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2"/>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2"/>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2"/>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2"/>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2"/>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2"/>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2"/>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2"/>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2"/>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2"/>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2"/>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2"/>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2"/>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2"/>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2"/>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2"/>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2"/>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2"/>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2"/>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2"/>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2"/>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2"/>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2"/>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2"/>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2"/>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2"/>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2"/>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2"/>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2"/>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2"/>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2"/>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2"/>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2"/>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2"/>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2"/>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2"/>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2"/>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2"/>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2"/>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2"/>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2"/>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2"/>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2"/>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2"/>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2"/>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2"/>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2"/>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2"/>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2"/>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2"/>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2"/>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2"/>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2"/>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2"/>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2"/>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2"/>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2"/>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2"/>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2"/>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2"/>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2"/>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2"/>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2"/>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2"/>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2"/>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2"/>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2"/>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2"/>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2"/>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2"/>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2"/>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2"/>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2"/>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2"/>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2"/>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2"/>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2"/>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2"/>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2"/>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2"/>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2"/>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2"/>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2"/>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2"/>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2"/>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2"/>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2"/>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2"/>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2"/>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2"/>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2"/>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2"/>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2"/>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2"/>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2"/>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2"/>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2"/>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2"/>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2"/>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2"/>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2"/>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2"/>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2"/>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2"/>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2"/>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2"/>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2"/>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2"/>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2"/>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2"/>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2"/>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2"/>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2"/>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2"/>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2"/>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2"/>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2"/>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2"/>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2"/>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2"/>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2"/>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2"/>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2"/>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2"/>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2"/>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2"/>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2"/>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2"/>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2"/>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2"/>
      <c r="H1000" s="1"/>
      <c r="I1000" s="1"/>
      <c r="J1000" s="1"/>
      <c r="K1000" s="1"/>
      <c r="L1000" s="1"/>
      <c r="M1000" s="1"/>
      <c r="N1000" s="1"/>
      <c r="O1000" s="1"/>
      <c r="P1000" s="1"/>
      <c r="Q1000" s="1"/>
      <c r="R1000" s="1"/>
      <c r="S1000" s="1"/>
      <c r="T1000" s="1"/>
      <c r="U1000" s="1"/>
      <c r="V1000" s="1"/>
      <c r="W1000" s="1"/>
      <c r="X1000" s="1"/>
      <c r="Y1000" s="1"/>
      <c r="Z1000" s="1"/>
    </row>
  </sheetData>
  <mergeCells count="7">
    <mergeCell ref="D2:E11"/>
    <mergeCell ref="B12:E12"/>
    <mergeCell ref="B13:E13"/>
    <mergeCell ref="B115:B153"/>
    <mergeCell ref="C115:C153"/>
    <mergeCell ref="D115:D153"/>
    <mergeCell ref="E115:E153"/>
  </mergeCells>
  <dataValidations count="19">
    <dataValidation type="custom" allowBlank="1" showInputMessage="1" showErrorMessage="1" prompt="Zone non modifiable" sqref="G3:Z153" xr:uid="{00000000-0002-0000-0000-000000000000}">
      <formula1>EQ(LEN(G3),(0))</formula1>
    </dataValidation>
    <dataValidation type="custom" allowBlank="1" showInputMessage="1" showErrorMessage="1" prompt="Cellule grise non modifiable, cliquez sur Annuler." sqref="B7" xr:uid="{00000000-0002-0000-0000-000001000000}">
      <formula1>EQ(LEN(B7),(27))</formula1>
    </dataValidation>
    <dataValidation type="custom" allowBlank="1" showInputMessage="1" showErrorMessage="1" prompt="Cellule grise non modifiable, cliquez sur Annuler." sqref="B2" xr:uid="{00000000-0002-0000-0000-000002000000}">
      <formula1>AND(GTE(LEN(B2),MIN((10),(15))),LTE(LEN(B2),MAX((10),(15))))</formula1>
    </dataValidation>
    <dataValidation type="custom" allowBlank="1" showInputMessage="1" showErrorMessage="1" prompt="Cellule grise non modifiable, cliquez sur Annuler." sqref="B9" xr:uid="{00000000-0002-0000-0000-000003000000}">
      <formula1>EQ(LEN(B9),(28))</formula1>
    </dataValidation>
    <dataValidation type="custom" allowBlank="1" showInputMessage="1" showErrorMessage="1" prompt="Cellule grise non modifiable, cliquez sur Annuler." sqref="B3" xr:uid="{00000000-0002-0000-0000-000004000000}">
      <formula1>AND(GTE(LEN(B3),MIN((28),(32))),LTE(LEN(B3),MAX((28),(32))))</formula1>
    </dataValidation>
    <dataValidation type="custom" allowBlank="1" showInputMessage="1" showErrorMessage="1" prompt="Cellule grise non modifiable, cliquez sur Annuler." sqref="C14" xr:uid="{00000000-0002-0000-0000-000005000000}">
      <formula1>EQ(LEN(C14),(16))</formula1>
    </dataValidation>
    <dataValidation type="custom" allowBlank="1" showInputMessage="1" showErrorMessage="1" prompt="Cellule non modifiable - cliquez sur Annuler" sqref="B1:E1" xr:uid="{00000000-0002-0000-0000-000006000000}">
      <formula1>EQ(LEN(B1),(0))</formula1>
    </dataValidation>
    <dataValidation type="custom" allowBlank="1" showInputMessage="1" showErrorMessage="1" prompt="Cellule grise non modifiable, cliquez sur Annuler." sqref="B4" xr:uid="{00000000-0002-0000-0000-000007000000}">
      <formula1>AND(GTE(LEN(B4),MIN((15),(17))),LTE(LEN(B4),MAX((15),(17))))</formula1>
    </dataValidation>
    <dataValidation type="custom" allowBlank="1" showInputMessage="1" showErrorMessage="1" prompt="Cellule grise non modifiable, cliquez sur Annuler." sqref="B6 E14" xr:uid="{00000000-0002-0000-0000-000008000000}">
      <formula1>EQ(LEN(B6),(20))</formula1>
    </dataValidation>
    <dataValidation type="custom" allowBlank="1" showInputMessage="1" showErrorMessage="1" prompt="Cellule grise non modifiable, cliquez sur Annuler." sqref="B5" xr:uid="{00000000-0002-0000-0000-000009000000}">
      <formula1>AND(GTE(LEN(B5),MIN((14),(16))),LTE(LEN(B5),MAX((14),(16))))</formula1>
    </dataValidation>
    <dataValidation type="custom" allowBlank="1" showInputMessage="1" showErrorMessage="1" prompt="Cellule grise non modifiable, cliquez sur Annuler." sqref="B10" xr:uid="{00000000-0002-0000-0000-00000A000000}">
      <formula1>EQ(LEN(B10),(0))</formula1>
    </dataValidation>
    <dataValidation type="custom" allowBlank="1" showInputMessage="1" showErrorMessage="1" prompt="Cellule grise non modifiable, cliquez sur Annuler." sqref="B8" xr:uid="{00000000-0002-0000-0000-00000B000000}">
      <formula1>EQ(LEN(B8),(46))</formula1>
    </dataValidation>
    <dataValidation type="custom" allowBlank="1" showInputMessage="1" showErrorMessage="1" prompt="Cellule non modifiable, cliquez sur Annuler" sqref="B13" xr:uid="{00000000-0002-0000-0000-00000C000000}">
      <formula1>EQ(LEN(B13),(217))</formula1>
    </dataValidation>
    <dataValidation type="custom" allowBlank="1" showInputMessage="1" showErrorMessage="1" prompt="Cellule grise non modifiable - Cliquez sur Annuler." sqref="B14" xr:uid="{00000000-0002-0000-0000-00000E000000}">
      <formula1>EQ(LEN(B14),(19))</formula1>
    </dataValidation>
    <dataValidation type="custom" allowBlank="1" showInputMessage="1" showErrorMessage="1" prompt="Cellule grise non modifiable, cliquez sur Annuler." sqref="B11" xr:uid="{00000000-0002-0000-0000-00000F000000}">
      <formula1>EQ(LEN(B11),(13))</formula1>
    </dataValidation>
    <dataValidation type="custom" allowBlank="1" showInputMessage="1" showErrorMessage="1" prompt="Pas plus de 100 lignes par tableau. Au délà de 100 lignes, il faut créer un tableau distinct." sqref="B115:E115" xr:uid="{00000000-0002-0000-0000-000010000000}">
      <formula1>EQ(LEN(B115),(0))</formula1>
    </dataValidation>
    <dataValidation type="custom" allowBlank="1" showErrorMessage="1" sqref="A3:A114" xr:uid="{00000000-0002-0000-0000-000011000000}">
      <formula1>EQ(LEN(A3),(0))</formula1>
    </dataValidation>
    <dataValidation type="custom" allowBlank="1" showInputMessage="1" showErrorMessage="1" prompt="Cellule non modifiable, cliquez sur Annuler." sqref="B12" xr:uid="{00000000-0002-0000-0000-000012000000}">
      <formula1>F3</formula1>
    </dataValidation>
    <dataValidation type="custom" allowBlank="1" showInputMessage="1" showErrorMessage="1" prompt="Cellule grise non modifiable, cliquez sur Annuler." sqref="D14" xr:uid="{00000000-0002-0000-0000-000013000000}">
      <formula1>EQ(LEN(D14),(25))</formula1>
    </dataValidation>
  </dataValidations>
  <pageMargins left="0.25" right="0.25" top="0.75" bottom="0.75"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Saisie Paroisse/Structure - Cliquez sur le petit triangle à droite de la cellule C2 et sélectionnez votre entité._x000a__x000a_" xr:uid="{00000000-0002-0000-0000-00000D000000}">
          <x14:formula1>
            <xm:f>Inter3!$A2:$A200</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0"/>
  <sheetViews>
    <sheetView workbookViewId="0"/>
  </sheetViews>
  <sheetFormatPr baseColWidth="10" defaultColWidth="14.44140625" defaultRowHeight="15" customHeight="1" x14ac:dyDescent="0.3"/>
  <cols>
    <col min="1" max="2" width="14.109375" customWidth="1"/>
    <col min="3" max="3" width="20" customWidth="1"/>
    <col min="4" max="7" width="11.44140625" customWidth="1"/>
    <col min="8" max="8" width="14.6640625" customWidth="1"/>
    <col min="9" max="9" width="11.44140625" customWidth="1"/>
    <col min="10" max="10" width="32.109375" customWidth="1"/>
    <col min="11" max="22" width="11.44140625" customWidth="1"/>
    <col min="23" max="23" width="31.88671875" customWidth="1"/>
    <col min="24" max="24" width="8.5546875" customWidth="1"/>
    <col min="25" max="25" width="5.109375" customWidth="1"/>
    <col min="26" max="26" width="15.5546875" customWidth="1"/>
    <col min="27" max="27" width="11.44140625" customWidth="1"/>
  </cols>
  <sheetData>
    <row r="1" spans="1:27" ht="14.25" customHeight="1" x14ac:dyDescent="0.3">
      <c r="A1" s="1" t="str">
        <f>IF(Feuil1!B15="","",  UPPER(MID(Feuil1!B15,1,1)) &amp;  MID(LOWER(TRIM(Feuil1!B15)),2,LEN(Feuil1!B15)-1))</f>
        <v/>
      </c>
      <c r="B1" s="1" t="e">
        <f t="shared" ref="B1:B100" si="0">UPPER(MID($A1,1,1)) &amp; MID($A1,2,LEN(A1)-1)</f>
        <v>#VALUE!</v>
      </c>
      <c r="C1" s="1" t="e">
        <f t="shared" ref="C1:C100" si="1">SEARCH(" ",$A1,1)</f>
        <v>#VALUE!</v>
      </c>
      <c r="D1" s="1">
        <f t="shared" ref="D1:D100" si="2">IF(ISERROR($C1),0,SEARCH(" ",$A1))</f>
        <v>0</v>
      </c>
      <c r="E1" s="18" t="str">
        <f t="shared" ref="E1:E100" si="3">IF(D1&gt;0,UPPER(MID($A1,1,1))&amp; MID($A1,2,D1-1),"X") &amp;IF(D1&gt;0,UPPER(MID($A1,D1+1,1))&amp; MID($A1,D1+2, LEN($A1)-D1),"")</f>
        <v>X</v>
      </c>
      <c r="F1" s="1" t="e">
        <f t="shared" ref="F1:F100" si="4">SEARCH("-",$A1,1)</f>
        <v>#VALUE!</v>
      </c>
      <c r="G1" s="1">
        <f t="shared" ref="G1:G100" si="5">IF(ISERROR($F1),0,SEARCH("-",$A1))</f>
        <v>0</v>
      </c>
      <c r="H1" s="18" t="str">
        <f t="shared" ref="H1:H100" si="6">IF(G1&gt;0,UPPER(MID($A1,1,1))&amp; MID($A1,2,G1-1),"X") &amp;IF(G1&gt;0,UPPER(MID($A1,G1+1,1))&amp; MID($A1,G1+2, LEN($A1)-G1),"")</f>
        <v>X</v>
      </c>
      <c r="I1" s="1" t="str">
        <f t="shared" ref="I1:I100" si="7">IF($A1="","",IF(D1&gt;0,E1,IF(G1&gt;0,H1,A1)))</f>
        <v/>
      </c>
      <c r="J1" s="19" t="str">
        <f>LOWER(TRIM(Feuil1!D20))</f>
        <v/>
      </c>
      <c r="K1" s="1" t="b">
        <f t="shared" ref="K1:K100" si="8">IF(SEARCH("@",J1 &amp; "@")&lt;LEN(J1),TRUE,FALSE)</f>
        <v>0</v>
      </c>
      <c r="L1" s="1" t="b">
        <f t="shared" ref="L1:L100" si="9">LEN(MID(J1,SEARCH("@",J1&amp;"@"),LEN(J1)+1-SEARCH("@",J1&amp;"@")))    &gt;     SEARCH(".",              MID(J1,SEARCH("@",J1&amp;"@"),LEN(J1)+1-SEARCH("@",J1&amp;"@"))&amp;".")</f>
        <v>0</v>
      </c>
      <c r="M1" s="1" t="b">
        <f t="shared" ref="M1:M100" si="10">IF(SEARCH(" ",J1 &amp; " ")&lt;LEN(J1),FALSE,TRUE)</f>
        <v>1</v>
      </c>
      <c r="N1" s="1" t="b">
        <f t="shared" ref="N1:N100" si="11">ISERROR(SEARCH("é",$J1))</f>
        <v>1</v>
      </c>
      <c r="O1" s="1" t="b">
        <f t="shared" ref="O1:O100" si="12">ISERROR(SEARCH("è",$J1))</f>
        <v>1</v>
      </c>
      <c r="P1" s="1" t="b">
        <f t="shared" ref="P1:P100" si="13">ISERROR(SEARCH("ê",$J1))</f>
        <v>1</v>
      </c>
      <c r="Q1" s="1" t="b">
        <f t="shared" ref="Q1:Q100" si="14">ISERROR(SEARCH("ç",$J1))</f>
        <v>1</v>
      </c>
      <c r="R1" s="1" t="b">
        <f t="shared" ref="R1:R100" si="15">ISERROR(SEARCH("à",$J1))</f>
        <v>1</v>
      </c>
      <c r="S1" s="1" t="b">
        <f t="shared" ref="S1:S100" si="16">ISERROR(SEARCH("â",$J1))</f>
        <v>1</v>
      </c>
      <c r="T1" s="1" t="b">
        <f t="shared" ref="T1:T100" si="17">ISERROR(SEARCH("ô",$J1))</f>
        <v>1</v>
      </c>
      <c r="U1" s="1" t="b">
        <f t="shared" ref="U1:U100" si="18">ISERROR(SEARCH("ù",$J1))</f>
        <v>1</v>
      </c>
      <c r="V1" s="1" t="b">
        <f t="shared" ref="V1:V100" si="19">AND(K1,L1,M1,N1,O1,P1,Q1,R1,S1,T1,U1)</f>
        <v>0</v>
      </c>
      <c r="W1" s="1" t="str">
        <f t="shared" ref="W1:W100" si="20">IF(A1="","",IF(V1,J1,"[" &amp; J1&amp;"]"))</f>
        <v/>
      </c>
      <c r="X1" s="1" t="str">
        <f t="shared" ref="X1:X20" si="21">IF(AND(A1&lt;&gt;"",V1=FALSE),"D" &amp;Y1&amp;" et ","")</f>
        <v/>
      </c>
      <c r="Y1" s="20" t="s">
        <v>16</v>
      </c>
      <c r="Z1" s="1" t="str">
        <f>X1</f>
        <v/>
      </c>
      <c r="AA1" s="1">
        <f t="shared" ref="AA1:AA100" si="22">IF(X1="",0,1)</f>
        <v>0</v>
      </c>
    </row>
    <row r="2" spans="1:27" ht="14.25" customHeight="1" x14ac:dyDescent="0.3">
      <c r="A2" s="1" t="str">
        <f>IF(Feuil1!B16="","",  UPPER(MID(Feuil1!B16,1,1)) &amp;  MID(LOWER(TRIM(Feuil1!B16)),2,LEN(Feuil1!B16)-1))</f>
        <v/>
      </c>
      <c r="B2" s="1" t="e">
        <f t="shared" si="0"/>
        <v>#VALUE!</v>
      </c>
      <c r="C2" s="1" t="e">
        <f t="shared" si="1"/>
        <v>#VALUE!</v>
      </c>
      <c r="D2" s="1">
        <f t="shared" si="2"/>
        <v>0</v>
      </c>
      <c r="E2" s="18" t="str">
        <f t="shared" si="3"/>
        <v>X</v>
      </c>
      <c r="F2" s="1" t="e">
        <f t="shared" si="4"/>
        <v>#VALUE!</v>
      </c>
      <c r="G2" s="1">
        <f t="shared" si="5"/>
        <v>0</v>
      </c>
      <c r="H2" s="18" t="str">
        <f t="shared" si="6"/>
        <v>X</v>
      </c>
      <c r="I2" s="1" t="str">
        <f t="shared" si="7"/>
        <v/>
      </c>
      <c r="J2" s="21" t="str">
        <f>LOWER(TRIM(Feuil1!D16))</f>
        <v/>
      </c>
      <c r="K2" s="1" t="b">
        <f t="shared" si="8"/>
        <v>0</v>
      </c>
      <c r="L2" s="1" t="b">
        <f t="shared" si="9"/>
        <v>0</v>
      </c>
      <c r="M2" s="1" t="b">
        <f t="shared" si="10"/>
        <v>1</v>
      </c>
      <c r="N2" s="1" t="b">
        <f t="shared" si="11"/>
        <v>1</v>
      </c>
      <c r="O2" s="1" t="b">
        <f t="shared" si="12"/>
        <v>1</v>
      </c>
      <c r="P2" s="1" t="b">
        <f t="shared" si="13"/>
        <v>1</v>
      </c>
      <c r="Q2" s="1" t="b">
        <f t="shared" si="14"/>
        <v>1</v>
      </c>
      <c r="R2" s="1" t="b">
        <f t="shared" si="15"/>
        <v>1</v>
      </c>
      <c r="S2" s="1" t="b">
        <f t="shared" si="16"/>
        <v>1</v>
      </c>
      <c r="T2" s="1" t="b">
        <f t="shared" si="17"/>
        <v>1</v>
      </c>
      <c r="U2" s="1" t="b">
        <f t="shared" si="18"/>
        <v>1</v>
      </c>
      <c r="V2" s="1" t="b">
        <f t="shared" si="19"/>
        <v>0</v>
      </c>
      <c r="W2" s="1" t="str">
        <f t="shared" si="20"/>
        <v/>
      </c>
      <c r="X2" s="1" t="str">
        <f t="shared" si="21"/>
        <v/>
      </c>
      <c r="Y2" s="1" t="str">
        <f t="shared" ref="Y2:Y100" si="23">FIXED(VALUE(Y1)+1,0)</f>
        <v>15</v>
      </c>
      <c r="Z2" s="1" t="str">
        <f t="shared" ref="Z2:Z19" si="24">Z1&amp;""&amp;X2</f>
        <v/>
      </c>
      <c r="AA2" s="1">
        <f t="shared" si="22"/>
        <v>0</v>
      </c>
    </row>
    <row r="3" spans="1:27" ht="14.25" customHeight="1" x14ac:dyDescent="0.3">
      <c r="A3" s="1" t="str">
        <f>IF(Feuil1!B17="","",  UPPER(MID(Feuil1!B17,1,1)) &amp;  MID(LOWER(TRIM(Feuil1!B17)),2,LEN(Feuil1!B17)-1))</f>
        <v/>
      </c>
      <c r="B3" s="1" t="e">
        <f t="shared" si="0"/>
        <v>#VALUE!</v>
      </c>
      <c r="C3" s="1" t="e">
        <f t="shared" si="1"/>
        <v>#VALUE!</v>
      </c>
      <c r="D3" s="1">
        <f t="shared" si="2"/>
        <v>0</v>
      </c>
      <c r="E3" s="18" t="str">
        <f t="shared" si="3"/>
        <v>X</v>
      </c>
      <c r="F3" s="1" t="e">
        <f t="shared" si="4"/>
        <v>#VALUE!</v>
      </c>
      <c r="G3" s="1">
        <f t="shared" si="5"/>
        <v>0</v>
      </c>
      <c r="H3" s="18" t="str">
        <f t="shared" si="6"/>
        <v>X</v>
      </c>
      <c r="I3" s="1" t="str">
        <f t="shared" si="7"/>
        <v/>
      </c>
      <c r="J3" s="21" t="str">
        <f>LOWER(TRIM(Feuil1!D17))</f>
        <v/>
      </c>
      <c r="K3" s="1" t="b">
        <f t="shared" si="8"/>
        <v>0</v>
      </c>
      <c r="L3" s="1" t="b">
        <f t="shared" si="9"/>
        <v>0</v>
      </c>
      <c r="M3" s="1" t="b">
        <f t="shared" si="10"/>
        <v>1</v>
      </c>
      <c r="N3" s="1" t="b">
        <f t="shared" si="11"/>
        <v>1</v>
      </c>
      <c r="O3" s="1" t="b">
        <f t="shared" si="12"/>
        <v>1</v>
      </c>
      <c r="P3" s="1" t="b">
        <f t="shared" si="13"/>
        <v>1</v>
      </c>
      <c r="Q3" s="1" t="b">
        <f t="shared" si="14"/>
        <v>1</v>
      </c>
      <c r="R3" s="1" t="b">
        <f t="shared" si="15"/>
        <v>1</v>
      </c>
      <c r="S3" s="1" t="b">
        <f t="shared" si="16"/>
        <v>1</v>
      </c>
      <c r="T3" s="1" t="b">
        <f t="shared" si="17"/>
        <v>1</v>
      </c>
      <c r="U3" s="1" t="b">
        <f t="shared" si="18"/>
        <v>1</v>
      </c>
      <c r="V3" s="1" t="b">
        <f t="shared" si="19"/>
        <v>0</v>
      </c>
      <c r="W3" s="1" t="str">
        <f t="shared" si="20"/>
        <v/>
      </c>
      <c r="X3" s="1" t="str">
        <f t="shared" si="21"/>
        <v/>
      </c>
      <c r="Y3" s="1" t="str">
        <f t="shared" si="23"/>
        <v>16</v>
      </c>
      <c r="Z3" s="1" t="str">
        <f t="shared" si="24"/>
        <v/>
      </c>
      <c r="AA3" s="1">
        <f t="shared" si="22"/>
        <v>0</v>
      </c>
    </row>
    <row r="4" spans="1:27" ht="14.25" customHeight="1" x14ac:dyDescent="0.3">
      <c r="A4" s="1" t="str">
        <f>IF(Feuil1!B18="","",  UPPER(MID(Feuil1!B18,1,1)) &amp;  MID(LOWER(TRIM(Feuil1!B18)),2,LEN(Feuil1!B18)-1))</f>
        <v/>
      </c>
      <c r="B4" s="1" t="e">
        <f t="shared" si="0"/>
        <v>#VALUE!</v>
      </c>
      <c r="C4" s="1" t="e">
        <f t="shared" si="1"/>
        <v>#VALUE!</v>
      </c>
      <c r="D4" s="1">
        <f t="shared" si="2"/>
        <v>0</v>
      </c>
      <c r="E4" s="18" t="str">
        <f t="shared" si="3"/>
        <v>X</v>
      </c>
      <c r="F4" s="1" t="e">
        <f t="shared" si="4"/>
        <v>#VALUE!</v>
      </c>
      <c r="G4" s="1">
        <f t="shared" si="5"/>
        <v>0</v>
      </c>
      <c r="H4" s="18" t="str">
        <f t="shared" si="6"/>
        <v>X</v>
      </c>
      <c r="I4" s="1" t="str">
        <f t="shared" si="7"/>
        <v/>
      </c>
      <c r="J4" s="21" t="str">
        <f>LOWER(TRIM(Feuil1!D18))</f>
        <v/>
      </c>
      <c r="K4" s="1" t="b">
        <f t="shared" si="8"/>
        <v>0</v>
      </c>
      <c r="L4" s="1" t="b">
        <f t="shared" si="9"/>
        <v>0</v>
      </c>
      <c r="M4" s="1" t="b">
        <f t="shared" si="10"/>
        <v>1</v>
      </c>
      <c r="N4" s="1" t="b">
        <f t="shared" si="11"/>
        <v>1</v>
      </c>
      <c r="O4" s="1" t="b">
        <f t="shared" si="12"/>
        <v>1</v>
      </c>
      <c r="P4" s="1" t="b">
        <f t="shared" si="13"/>
        <v>1</v>
      </c>
      <c r="Q4" s="1" t="b">
        <f t="shared" si="14"/>
        <v>1</v>
      </c>
      <c r="R4" s="1" t="b">
        <f t="shared" si="15"/>
        <v>1</v>
      </c>
      <c r="S4" s="1" t="b">
        <f t="shared" si="16"/>
        <v>1</v>
      </c>
      <c r="T4" s="1" t="b">
        <f t="shared" si="17"/>
        <v>1</v>
      </c>
      <c r="U4" s="1" t="b">
        <f t="shared" si="18"/>
        <v>1</v>
      </c>
      <c r="V4" s="1" t="b">
        <f t="shared" si="19"/>
        <v>0</v>
      </c>
      <c r="W4" s="1" t="str">
        <f t="shared" si="20"/>
        <v/>
      </c>
      <c r="X4" s="1" t="str">
        <f t="shared" si="21"/>
        <v/>
      </c>
      <c r="Y4" s="1" t="str">
        <f t="shared" si="23"/>
        <v>17</v>
      </c>
      <c r="Z4" s="1" t="str">
        <f t="shared" si="24"/>
        <v/>
      </c>
      <c r="AA4" s="1">
        <f t="shared" si="22"/>
        <v>0</v>
      </c>
    </row>
    <row r="5" spans="1:27" ht="14.25" customHeight="1" x14ac:dyDescent="0.3">
      <c r="A5" s="1" t="str">
        <f>IF(Feuil1!B19="","",  UPPER(MID(Feuil1!B19,1,1)) &amp;  MID(LOWER(TRIM(Feuil1!B19)),2,LEN(Feuil1!B19)-1))</f>
        <v/>
      </c>
      <c r="B5" s="1" t="e">
        <f t="shared" si="0"/>
        <v>#VALUE!</v>
      </c>
      <c r="C5" s="1" t="e">
        <f t="shared" si="1"/>
        <v>#VALUE!</v>
      </c>
      <c r="D5" s="1">
        <f t="shared" si="2"/>
        <v>0</v>
      </c>
      <c r="E5" s="18" t="str">
        <f t="shared" si="3"/>
        <v>X</v>
      </c>
      <c r="F5" s="1" t="e">
        <f t="shared" si="4"/>
        <v>#VALUE!</v>
      </c>
      <c r="G5" s="1">
        <f t="shared" si="5"/>
        <v>0</v>
      </c>
      <c r="H5" s="18" t="str">
        <f t="shared" si="6"/>
        <v>X</v>
      </c>
      <c r="I5" s="1" t="str">
        <f t="shared" si="7"/>
        <v/>
      </c>
      <c r="J5" s="21" t="str">
        <f>LOWER(TRIM(Feuil1!D19))</f>
        <v/>
      </c>
      <c r="K5" s="1" t="b">
        <f t="shared" si="8"/>
        <v>0</v>
      </c>
      <c r="L5" s="1" t="b">
        <f t="shared" si="9"/>
        <v>0</v>
      </c>
      <c r="M5" s="1" t="b">
        <f t="shared" si="10"/>
        <v>1</v>
      </c>
      <c r="N5" s="1" t="b">
        <f t="shared" si="11"/>
        <v>1</v>
      </c>
      <c r="O5" s="1" t="b">
        <f t="shared" si="12"/>
        <v>1</v>
      </c>
      <c r="P5" s="1" t="b">
        <f t="shared" si="13"/>
        <v>1</v>
      </c>
      <c r="Q5" s="1" t="b">
        <f t="shared" si="14"/>
        <v>1</v>
      </c>
      <c r="R5" s="1" t="b">
        <f t="shared" si="15"/>
        <v>1</v>
      </c>
      <c r="S5" s="1" t="b">
        <f t="shared" si="16"/>
        <v>1</v>
      </c>
      <c r="T5" s="1" t="b">
        <f t="shared" si="17"/>
        <v>1</v>
      </c>
      <c r="U5" s="1" t="b">
        <f t="shared" si="18"/>
        <v>1</v>
      </c>
      <c r="V5" s="1" t="b">
        <f t="shared" si="19"/>
        <v>0</v>
      </c>
      <c r="W5" s="1" t="str">
        <f t="shared" si="20"/>
        <v/>
      </c>
      <c r="X5" s="1" t="str">
        <f t="shared" si="21"/>
        <v/>
      </c>
      <c r="Y5" s="1" t="str">
        <f t="shared" si="23"/>
        <v>18</v>
      </c>
      <c r="Z5" s="1" t="str">
        <f t="shared" si="24"/>
        <v/>
      </c>
      <c r="AA5" s="1">
        <f t="shared" si="22"/>
        <v>0</v>
      </c>
    </row>
    <row r="6" spans="1:27" ht="14.25" customHeight="1" x14ac:dyDescent="0.3">
      <c r="A6" s="1" t="str">
        <f>IF(Feuil1!B20="","",  UPPER(MID(Feuil1!B20,1,1)) &amp;  MID(LOWER(TRIM(Feuil1!B20)),2,LEN(Feuil1!B20)-1))</f>
        <v/>
      </c>
      <c r="B6" s="1" t="e">
        <f t="shared" si="0"/>
        <v>#VALUE!</v>
      </c>
      <c r="C6" s="1" t="e">
        <f t="shared" si="1"/>
        <v>#VALUE!</v>
      </c>
      <c r="D6" s="1">
        <f t="shared" si="2"/>
        <v>0</v>
      </c>
      <c r="E6" s="18" t="str">
        <f t="shared" si="3"/>
        <v>X</v>
      </c>
      <c r="F6" s="1" t="e">
        <f t="shared" si="4"/>
        <v>#VALUE!</v>
      </c>
      <c r="G6" s="1">
        <f t="shared" si="5"/>
        <v>0</v>
      </c>
      <c r="H6" s="18" t="str">
        <f t="shared" si="6"/>
        <v>X</v>
      </c>
      <c r="I6" s="1" t="str">
        <f t="shared" si="7"/>
        <v/>
      </c>
      <c r="J6" s="21" t="e">
        <f>LOWER(TRIM(#REF!))</f>
        <v>#REF!</v>
      </c>
      <c r="K6" s="1" t="e">
        <f t="shared" si="8"/>
        <v>#REF!</v>
      </c>
      <c r="L6" s="1" t="e">
        <f t="shared" si="9"/>
        <v>#REF!</v>
      </c>
      <c r="M6" s="1" t="e">
        <f t="shared" si="10"/>
        <v>#REF!</v>
      </c>
      <c r="N6" s="1" t="b">
        <f t="shared" si="11"/>
        <v>1</v>
      </c>
      <c r="O6" s="1" t="b">
        <f t="shared" si="12"/>
        <v>1</v>
      </c>
      <c r="P6" s="1" t="b">
        <f t="shared" si="13"/>
        <v>1</v>
      </c>
      <c r="Q6" s="1" t="b">
        <f t="shared" si="14"/>
        <v>1</v>
      </c>
      <c r="R6" s="1" t="b">
        <f t="shared" si="15"/>
        <v>1</v>
      </c>
      <c r="S6" s="1" t="b">
        <f t="shared" si="16"/>
        <v>1</v>
      </c>
      <c r="T6" s="1" t="b">
        <f t="shared" si="17"/>
        <v>1</v>
      </c>
      <c r="U6" s="1" t="b">
        <f t="shared" si="18"/>
        <v>1</v>
      </c>
      <c r="V6" s="1" t="e">
        <f t="shared" si="19"/>
        <v>#REF!</v>
      </c>
      <c r="W6" s="1" t="str">
        <f t="shared" si="20"/>
        <v/>
      </c>
      <c r="X6" s="1" t="e">
        <f t="shared" si="21"/>
        <v>#REF!</v>
      </c>
      <c r="Y6" s="1" t="str">
        <f t="shared" si="23"/>
        <v>19</v>
      </c>
      <c r="Z6" s="1" t="e">
        <f t="shared" si="24"/>
        <v>#REF!</v>
      </c>
      <c r="AA6" s="1" t="e">
        <f t="shared" si="22"/>
        <v>#REF!</v>
      </c>
    </row>
    <row r="7" spans="1:27" ht="14.25" customHeight="1" x14ac:dyDescent="0.3">
      <c r="A7" s="1" t="str">
        <f>IF(Feuil1!B21="","",  UPPER(MID(Feuil1!B21,1,1)) &amp;  MID(LOWER(TRIM(Feuil1!B21)),2,LEN(Feuil1!B21)-1))</f>
        <v/>
      </c>
      <c r="B7" s="1" t="e">
        <f t="shared" si="0"/>
        <v>#VALUE!</v>
      </c>
      <c r="C7" s="1" t="e">
        <f t="shared" si="1"/>
        <v>#VALUE!</v>
      </c>
      <c r="D7" s="1">
        <f t="shared" si="2"/>
        <v>0</v>
      </c>
      <c r="E7" s="18" t="str">
        <f t="shared" si="3"/>
        <v>X</v>
      </c>
      <c r="F7" s="1" t="e">
        <f t="shared" si="4"/>
        <v>#VALUE!</v>
      </c>
      <c r="G7" s="1">
        <f t="shared" si="5"/>
        <v>0</v>
      </c>
      <c r="H7" s="18" t="str">
        <f t="shared" si="6"/>
        <v>X</v>
      </c>
      <c r="I7" s="1" t="str">
        <f t="shared" si="7"/>
        <v/>
      </c>
      <c r="J7" s="21" t="str">
        <f>LOWER(TRIM(Feuil1!D21))</f>
        <v/>
      </c>
      <c r="K7" s="1" t="b">
        <f t="shared" si="8"/>
        <v>0</v>
      </c>
      <c r="L7" s="1" t="b">
        <f t="shared" si="9"/>
        <v>0</v>
      </c>
      <c r="M7" s="1" t="b">
        <f t="shared" si="10"/>
        <v>1</v>
      </c>
      <c r="N7" s="1" t="b">
        <f t="shared" si="11"/>
        <v>1</v>
      </c>
      <c r="O7" s="1" t="b">
        <f t="shared" si="12"/>
        <v>1</v>
      </c>
      <c r="P7" s="1" t="b">
        <f t="shared" si="13"/>
        <v>1</v>
      </c>
      <c r="Q7" s="1" t="b">
        <f t="shared" si="14"/>
        <v>1</v>
      </c>
      <c r="R7" s="1" t="b">
        <f t="shared" si="15"/>
        <v>1</v>
      </c>
      <c r="S7" s="1" t="b">
        <f t="shared" si="16"/>
        <v>1</v>
      </c>
      <c r="T7" s="1" t="b">
        <f t="shared" si="17"/>
        <v>1</v>
      </c>
      <c r="U7" s="1" t="b">
        <f t="shared" si="18"/>
        <v>1</v>
      </c>
      <c r="V7" s="1" t="b">
        <f t="shared" si="19"/>
        <v>0</v>
      </c>
      <c r="W7" s="1" t="str">
        <f t="shared" si="20"/>
        <v/>
      </c>
      <c r="X7" s="1" t="str">
        <f t="shared" si="21"/>
        <v/>
      </c>
      <c r="Y7" s="1" t="str">
        <f t="shared" si="23"/>
        <v>20</v>
      </c>
      <c r="Z7" s="1" t="e">
        <f t="shared" si="24"/>
        <v>#REF!</v>
      </c>
      <c r="AA7" s="1">
        <f t="shared" si="22"/>
        <v>0</v>
      </c>
    </row>
    <row r="8" spans="1:27" ht="14.25" customHeight="1" x14ac:dyDescent="0.3">
      <c r="A8" s="1" t="str">
        <f>IF(Feuil1!B22="","",  UPPER(MID(Feuil1!B22,1,1)) &amp;  MID(LOWER(TRIM(Feuil1!B22)),2,LEN(Feuil1!B22)-1))</f>
        <v/>
      </c>
      <c r="B8" s="1" t="e">
        <f t="shared" si="0"/>
        <v>#VALUE!</v>
      </c>
      <c r="C8" s="1" t="e">
        <f t="shared" si="1"/>
        <v>#VALUE!</v>
      </c>
      <c r="D8" s="1">
        <f t="shared" si="2"/>
        <v>0</v>
      </c>
      <c r="E8" s="18" t="str">
        <f t="shared" si="3"/>
        <v>X</v>
      </c>
      <c r="F8" s="1" t="e">
        <f t="shared" si="4"/>
        <v>#VALUE!</v>
      </c>
      <c r="G8" s="1">
        <f t="shared" si="5"/>
        <v>0</v>
      </c>
      <c r="H8" s="18" t="str">
        <f t="shared" si="6"/>
        <v>X</v>
      </c>
      <c r="I8" s="1" t="str">
        <f t="shared" si="7"/>
        <v/>
      </c>
      <c r="J8" s="21" t="str">
        <f>LOWER(TRIM(Feuil1!D22))</f>
        <v/>
      </c>
      <c r="K8" s="1" t="b">
        <f t="shared" si="8"/>
        <v>0</v>
      </c>
      <c r="L8" s="1" t="b">
        <f t="shared" si="9"/>
        <v>0</v>
      </c>
      <c r="M8" s="1" t="b">
        <f t="shared" si="10"/>
        <v>1</v>
      </c>
      <c r="N8" s="1" t="b">
        <f t="shared" si="11"/>
        <v>1</v>
      </c>
      <c r="O8" s="1" t="b">
        <f t="shared" si="12"/>
        <v>1</v>
      </c>
      <c r="P8" s="1" t="b">
        <f t="shared" si="13"/>
        <v>1</v>
      </c>
      <c r="Q8" s="1" t="b">
        <f t="shared" si="14"/>
        <v>1</v>
      </c>
      <c r="R8" s="1" t="b">
        <f t="shared" si="15"/>
        <v>1</v>
      </c>
      <c r="S8" s="1" t="b">
        <f t="shared" si="16"/>
        <v>1</v>
      </c>
      <c r="T8" s="1" t="b">
        <f t="shared" si="17"/>
        <v>1</v>
      </c>
      <c r="U8" s="1" t="b">
        <f t="shared" si="18"/>
        <v>1</v>
      </c>
      <c r="V8" s="1" t="b">
        <f t="shared" si="19"/>
        <v>0</v>
      </c>
      <c r="W8" s="1" t="str">
        <f t="shared" si="20"/>
        <v/>
      </c>
      <c r="X8" s="1" t="str">
        <f t="shared" si="21"/>
        <v/>
      </c>
      <c r="Y8" s="1" t="str">
        <f t="shared" si="23"/>
        <v>21</v>
      </c>
      <c r="Z8" s="1" t="e">
        <f t="shared" si="24"/>
        <v>#REF!</v>
      </c>
      <c r="AA8" s="1">
        <f t="shared" si="22"/>
        <v>0</v>
      </c>
    </row>
    <row r="9" spans="1:27" ht="14.25" customHeight="1" x14ac:dyDescent="0.3">
      <c r="A9" s="1" t="str">
        <f>IF(Feuil1!B23="","",  UPPER(MID(Feuil1!B23,1,1)) &amp;  MID(LOWER(TRIM(Feuil1!B23)),2,LEN(Feuil1!B23)-1))</f>
        <v/>
      </c>
      <c r="B9" s="1" t="e">
        <f t="shared" si="0"/>
        <v>#VALUE!</v>
      </c>
      <c r="C9" s="1" t="e">
        <f t="shared" si="1"/>
        <v>#VALUE!</v>
      </c>
      <c r="D9" s="1">
        <f t="shared" si="2"/>
        <v>0</v>
      </c>
      <c r="E9" s="18" t="str">
        <f t="shared" si="3"/>
        <v>X</v>
      </c>
      <c r="F9" s="1" t="e">
        <f t="shared" si="4"/>
        <v>#VALUE!</v>
      </c>
      <c r="G9" s="1">
        <f t="shared" si="5"/>
        <v>0</v>
      </c>
      <c r="H9" s="18" t="str">
        <f t="shared" si="6"/>
        <v>X</v>
      </c>
      <c r="I9" s="1" t="str">
        <f t="shared" si="7"/>
        <v/>
      </c>
      <c r="J9" s="21" t="str">
        <f>LOWER(TRIM(Feuil1!D23))</f>
        <v/>
      </c>
      <c r="K9" s="1" t="b">
        <f t="shared" si="8"/>
        <v>0</v>
      </c>
      <c r="L9" s="1" t="b">
        <f t="shared" si="9"/>
        <v>0</v>
      </c>
      <c r="M9" s="1" t="b">
        <f t="shared" si="10"/>
        <v>1</v>
      </c>
      <c r="N9" s="1" t="b">
        <f t="shared" si="11"/>
        <v>1</v>
      </c>
      <c r="O9" s="1" t="b">
        <f t="shared" si="12"/>
        <v>1</v>
      </c>
      <c r="P9" s="1" t="b">
        <f t="shared" si="13"/>
        <v>1</v>
      </c>
      <c r="Q9" s="1" t="b">
        <f t="shared" si="14"/>
        <v>1</v>
      </c>
      <c r="R9" s="1" t="b">
        <f t="shared" si="15"/>
        <v>1</v>
      </c>
      <c r="S9" s="1" t="b">
        <f t="shared" si="16"/>
        <v>1</v>
      </c>
      <c r="T9" s="1" t="b">
        <f t="shared" si="17"/>
        <v>1</v>
      </c>
      <c r="U9" s="1" t="b">
        <f t="shared" si="18"/>
        <v>1</v>
      </c>
      <c r="V9" s="1" t="b">
        <f t="shared" si="19"/>
        <v>0</v>
      </c>
      <c r="W9" s="1" t="str">
        <f t="shared" si="20"/>
        <v/>
      </c>
      <c r="X9" s="1" t="str">
        <f t="shared" si="21"/>
        <v/>
      </c>
      <c r="Y9" s="1" t="str">
        <f t="shared" si="23"/>
        <v>22</v>
      </c>
      <c r="Z9" s="1" t="e">
        <f t="shared" si="24"/>
        <v>#REF!</v>
      </c>
      <c r="AA9" s="1">
        <f t="shared" si="22"/>
        <v>0</v>
      </c>
    </row>
    <row r="10" spans="1:27" ht="14.25" customHeight="1" x14ac:dyDescent="0.3">
      <c r="A10" s="1" t="str">
        <f>IF(Feuil1!B24="","",  UPPER(MID(Feuil1!B24,1,1)) &amp;  MID(LOWER(TRIM(Feuil1!B24)),2,LEN(Feuil1!B24)-1))</f>
        <v/>
      </c>
      <c r="B10" s="1" t="e">
        <f t="shared" si="0"/>
        <v>#VALUE!</v>
      </c>
      <c r="C10" s="1" t="e">
        <f t="shared" si="1"/>
        <v>#VALUE!</v>
      </c>
      <c r="D10" s="1">
        <f t="shared" si="2"/>
        <v>0</v>
      </c>
      <c r="E10" s="18" t="str">
        <f t="shared" si="3"/>
        <v>X</v>
      </c>
      <c r="F10" s="1" t="e">
        <f t="shared" si="4"/>
        <v>#VALUE!</v>
      </c>
      <c r="G10" s="1">
        <f t="shared" si="5"/>
        <v>0</v>
      </c>
      <c r="H10" s="18" t="str">
        <f t="shared" si="6"/>
        <v>X</v>
      </c>
      <c r="I10" s="1" t="str">
        <f t="shared" si="7"/>
        <v/>
      </c>
      <c r="J10" s="21" t="str">
        <f>LOWER(TRIM(Feuil1!D24))</f>
        <v/>
      </c>
      <c r="K10" s="1" t="b">
        <f t="shared" si="8"/>
        <v>0</v>
      </c>
      <c r="L10" s="1" t="b">
        <f t="shared" si="9"/>
        <v>0</v>
      </c>
      <c r="M10" s="1" t="b">
        <f t="shared" si="10"/>
        <v>1</v>
      </c>
      <c r="N10" s="1" t="b">
        <f t="shared" si="11"/>
        <v>1</v>
      </c>
      <c r="O10" s="1" t="b">
        <f t="shared" si="12"/>
        <v>1</v>
      </c>
      <c r="P10" s="1" t="b">
        <f t="shared" si="13"/>
        <v>1</v>
      </c>
      <c r="Q10" s="1" t="b">
        <f t="shared" si="14"/>
        <v>1</v>
      </c>
      <c r="R10" s="1" t="b">
        <f t="shared" si="15"/>
        <v>1</v>
      </c>
      <c r="S10" s="1" t="b">
        <f t="shared" si="16"/>
        <v>1</v>
      </c>
      <c r="T10" s="1" t="b">
        <f t="shared" si="17"/>
        <v>1</v>
      </c>
      <c r="U10" s="1" t="b">
        <f t="shared" si="18"/>
        <v>1</v>
      </c>
      <c r="V10" s="1" t="b">
        <f t="shared" si="19"/>
        <v>0</v>
      </c>
      <c r="W10" s="1" t="str">
        <f t="shared" si="20"/>
        <v/>
      </c>
      <c r="X10" s="1" t="str">
        <f t="shared" si="21"/>
        <v/>
      </c>
      <c r="Y10" s="1" t="str">
        <f t="shared" si="23"/>
        <v>23</v>
      </c>
      <c r="Z10" s="1" t="e">
        <f t="shared" si="24"/>
        <v>#REF!</v>
      </c>
      <c r="AA10" s="1">
        <f t="shared" si="22"/>
        <v>0</v>
      </c>
    </row>
    <row r="11" spans="1:27" ht="14.25" customHeight="1" x14ac:dyDescent="0.3">
      <c r="A11" s="1" t="str">
        <f>IF(Feuil1!B25="","",  UPPER(MID(Feuil1!B25,1,1)) &amp;  MID(LOWER(TRIM(Feuil1!B25)),2,LEN(Feuil1!B25)-1))</f>
        <v/>
      </c>
      <c r="B11" s="1" t="e">
        <f t="shared" si="0"/>
        <v>#VALUE!</v>
      </c>
      <c r="C11" s="1" t="e">
        <f t="shared" si="1"/>
        <v>#VALUE!</v>
      </c>
      <c r="D11" s="1">
        <f t="shared" si="2"/>
        <v>0</v>
      </c>
      <c r="E11" s="18" t="str">
        <f t="shared" si="3"/>
        <v>X</v>
      </c>
      <c r="F11" s="1" t="e">
        <f t="shared" si="4"/>
        <v>#VALUE!</v>
      </c>
      <c r="G11" s="1">
        <f t="shared" si="5"/>
        <v>0</v>
      </c>
      <c r="H11" s="18" t="str">
        <f t="shared" si="6"/>
        <v>X</v>
      </c>
      <c r="I11" s="1" t="str">
        <f t="shared" si="7"/>
        <v/>
      </c>
      <c r="J11" s="21" t="str">
        <f>LOWER(TRIM(Feuil1!D25))</f>
        <v/>
      </c>
      <c r="K11" s="1" t="b">
        <f t="shared" si="8"/>
        <v>0</v>
      </c>
      <c r="L11" s="1" t="b">
        <f t="shared" si="9"/>
        <v>0</v>
      </c>
      <c r="M11" s="1" t="b">
        <f t="shared" si="10"/>
        <v>1</v>
      </c>
      <c r="N11" s="1" t="b">
        <f t="shared" si="11"/>
        <v>1</v>
      </c>
      <c r="O11" s="1" t="b">
        <f t="shared" si="12"/>
        <v>1</v>
      </c>
      <c r="P11" s="1" t="b">
        <f t="shared" si="13"/>
        <v>1</v>
      </c>
      <c r="Q11" s="1" t="b">
        <f t="shared" si="14"/>
        <v>1</v>
      </c>
      <c r="R11" s="1" t="b">
        <f t="shared" si="15"/>
        <v>1</v>
      </c>
      <c r="S11" s="1" t="b">
        <f t="shared" si="16"/>
        <v>1</v>
      </c>
      <c r="T11" s="1" t="b">
        <f t="shared" si="17"/>
        <v>1</v>
      </c>
      <c r="U11" s="1" t="b">
        <f t="shared" si="18"/>
        <v>1</v>
      </c>
      <c r="V11" s="1" t="b">
        <f t="shared" si="19"/>
        <v>0</v>
      </c>
      <c r="W11" s="1" t="str">
        <f t="shared" si="20"/>
        <v/>
      </c>
      <c r="X11" s="1" t="str">
        <f t="shared" si="21"/>
        <v/>
      </c>
      <c r="Y11" s="1" t="str">
        <f t="shared" si="23"/>
        <v>24</v>
      </c>
      <c r="Z11" s="1" t="e">
        <f t="shared" si="24"/>
        <v>#REF!</v>
      </c>
      <c r="AA11" s="1">
        <f t="shared" si="22"/>
        <v>0</v>
      </c>
    </row>
    <row r="12" spans="1:27" ht="14.25" customHeight="1" x14ac:dyDescent="0.3">
      <c r="A12" s="1" t="str">
        <f>IF(Feuil1!B26="","",  UPPER(MID(Feuil1!B26,1,1)) &amp;  MID(LOWER(TRIM(Feuil1!B26)),2,LEN(Feuil1!B26)-1))</f>
        <v/>
      </c>
      <c r="B12" s="1" t="e">
        <f t="shared" si="0"/>
        <v>#VALUE!</v>
      </c>
      <c r="C12" s="1" t="e">
        <f t="shared" si="1"/>
        <v>#VALUE!</v>
      </c>
      <c r="D12" s="1">
        <f t="shared" si="2"/>
        <v>0</v>
      </c>
      <c r="E12" s="18" t="str">
        <f t="shared" si="3"/>
        <v>X</v>
      </c>
      <c r="F12" s="1" t="e">
        <f t="shared" si="4"/>
        <v>#VALUE!</v>
      </c>
      <c r="G12" s="1">
        <f t="shared" si="5"/>
        <v>0</v>
      </c>
      <c r="H12" s="18" t="str">
        <f t="shared" si="6"/>
        <v>X</v>
      </c>
      <c r="I12" s="1" t="str">
        <f t="shared" si="7"/>
        <v/>
      </c>
      <c r="J12" s="21" t="str">
        <f>LOWER(TRIM(Feuil1!D26))</f>
        <v/>
      </c>
      <c r="K12" s="1" t="b">
        <f t="shared" si="8"/>
        <v>0</v>
      </c>
      <c r="L12" s="1" t="b">
        <f t="shared" si="9"/>
        <v>0</v>
      </c>
      <c r="M12" s="1" t="b">
        <f t="shared" si="10"/>
        <v>1</v>
      </c>
      <c r="N12" s="1" t="b">
        <f t="shared" si="11"/>
        <v>1</v>
      </c>
      <c r="O12" s="1" t="b">
        <f t="shared" si="12"/>
        <v>1</v>
      </c>
      <c r="P12" s="1" t="b">
        <f t="shared" si="13"/>
        <v>1</v>
      </c>
      <c r="Q12" s="1" t="b">
        <f t="shared" si="14"/>
        <v>1</v>
      </c>
      <c r="R12" s="1" t="b">
        <f t="shared" si="15"/>
        <v>1</v>
      </c>
      <c r="S12" s="1" t="b">
        <f t="shared" si="16"/>
        <v>1</v>
      </c>
      <c r="T12" s="1" t="b">
        <f t="shared" si="17"/>
        <v>1</v>
      </c>
      <c r="U12" s="1" t="b">
        <f t="shared" si="18"/>
        <v>1</v>
      </c>
      <c r="V12" s="1" t="b">
        <f t="shared" si="19"/>
        <v>0</v>
      </c>
      <c r="W12" s="1" t="str">
        <f t="shared" si="20"/>
        <v/>
      </c>
      <c r="X12" s="1" t="str">
        <f t="shared" si="21"/>
        <v/>
      </c>
      <c r="Y12" s="1" t="str">
        <f t="shared" si="23"/>
        <v>25</v>
      </c>
      <c r="Z12" s="1" t="e">
        <f t="shared" si="24"/>
        <v>#REF!</v>
      </c>
      <c r="AA12" s="1">
        <f t="shared" si="22"/>
        <v>0</v>
      </c>
    </row>
    <row r="13" spans="1:27" ht="14.25" customHeight="1" x14ac:dyDescent="0.3">
      <c r="A13" s="1" t="str">
        <f>IF(Feuil1!B27="","",  UPPER(MID(Feuil1!B27,1,1)) &amp;  MID(LOWER(TRIM(Feuil1!B27)),2,LEN(Feuil1!B27)-1))</f>
        <v/>
      </c>
      <c r="B13" s="1" t="e">
        <f t="shared" si="0"/>
        <v>#VALUE!</v>
      </c>
      <c r="C13" s="1" t="e">
        <f t="shared" si="1"/>
        <v>#VALUE!</v>
      </c>
      <c r="D13" s="1">
        <f t="shared" si="2"/>
        <v>0</v>
      </c>
      <c r="E13" s="18" t="str">
        <f t="shared" si="3"/>
        <v>X</v>
      </c>
      <c r="F13" s="1" t="e">
        <f t="shared" si="4"/>
        <v>#VALUE!</v>
      </c>
      <c r="G13" s="1">
        <f t="shared" si="5"/>
        <v>0</v>
      </c>
      <c r="H13" s="18" t="str">
        <f t="shared" si="6"/>
        <v>X</v>
      </c>
      <c r="I13" s="1" t="str">
        <f t="shared" si="7"/>
        <v/>
      </c>
      <c r="J13" s="21" t="str">
        <f>LOWER(TRIM(Feuil1!D27))</f>
        <v/>
      </c>
      <c r="K13" s="1" t="b">
        <f t="shared" si="8"/>
        <v>0</v>
      </c>
      <c r="L13" s="1" t="b">
        <f t="shared" si="9"/>
        <v>0</v>
      </c>
      <c r="M13" s="1" t="b">
        <f t="shared" si="10"/>
        <v>1</v>
      </c>
      <c r="N13" s="1" t="b">
        <f t="shared" si="11"/>
        <v>1</v>
      </c>
      <c r="O13" s="1" t="b">
        <f t="shared" si="12"/>
        <v>1</v>
      </c>
      <c r="P13" s="1" t="b">
        <f t="shared" si="13"/>
        <v>1</v>
      </c>
      <c r="Q13" s="1" t="b">
        <f t="shared" si="14"/>
        <v>1</v>
      </c>
      <c r="R13" s="1" t="b">
        <f t="shared" si="15"/>
        <v>1</v>
      </c>
      <c r="S13" s="1" t="b">
        <f t="shared" si="16"/>
        <v>1</v>
      </c>
      <c r="T13" s="1" t="b">
        <f t="shared" si="17"/>
        <v>1</v>
      </c>
      <c r="U13" s="1" t="b">
        <f t="shared" si="18"/>
        <v>1</v>
      </c>
      <c r="V13" s="1" t="b">
        <f t="shared" si="19"/>
        <v>0</v>
      </c>
      <c r="W13" s="1" t="str">
        <f t="shared" si="20"/>
        <v/>
      </c>
      <c r="X13" s="1" t="str">
        <f t="shared" si="21"/>
        <v/>
      </c>
      <c r="Y13" s="1" t="str">
        <f t="shared" si="23"/>
        <v>26</v>
      </c>
      <c r="Z13" s="1" t="e">
        <f t="shared" si="24"/>
        <v>#REF!</v>
      </c>
      <c r="AA13" s="1">
        <f t="shared" si="22"/>
        <v>0</v>
      </c>
    </row>
    <row r="14" spans="1:27" ht="14.25" customHeight="1" x14ac:dyDescent="0.3">
      <c r="A14" s="1" t="str">
        <f>IF(Feuil1!B28="","",  UPPER(MID(Feuil1!B28,1,1)) &amp;  MID(LOWER(TRIM(Feuil1!B28)),2,LEN(Feuil1!B28)-1))</f>
        <v/>
      </c>
      <c r="B14" s="1" t="e">
        <f t="shared" si="0"/>
        <v>#VALUE!</v>
      </c>
      <c r="C14" s="1" t="e">
        <f t="shared" si="1"/>
        <v>#VALUE!</v>
      </c>
      <c r="D14" s="1">
        <f t="shared" si="2"/>
        <v>0</v>
      </c>
      <c r="E14" s="18" t="str">
        <f t="shared" si="3"/>
        <v>X</v>
      </c>
      <c r="F14" s="1" t="e">
        <f t="shared" si="4"/>
        <v>#VALUE!</v>
      </c>
      <c r="G14" s="1">
        <f t="shared" si="5"/>
        <v>0</v>
      </c>
      <c r="H14" s="18" t="str">
        <f t="shared" si="6"/>
        <v>X</v>
      </c>
      <c r="I14" s="1" t="str">
        <f t="shared" si="7"/>
        <v/>
      </c>
      <c r="J14" s="21" t="str">
        <f>LOWER(TRIM(Feuil1!D28))</f>
        <v/>
      </c>
      <c r="K14" s="1" t="b">
        <f t="shared" si="8"/>
        <v>0</v>
      </c>
      <c r="L14" s="1" t="b">
        <f t="shared" si="9"/>
        <v>0</v>
      </c>
      <c r="M14" s="1" t="b">
        <f t="shared" si="10"/>
        <v>1</v>
      </c>
      <c r="N14" s="1" t="b">
        <f t="shared" si="11"/>
        <v>1</v>
      </c>
      <c r="O14" s="1" t="b">
        <f t="shared" si="12"/>
        <v>1</v>
      </c>
      <c r="P14" s="1" t="b">
        <f t="shared" si="13"/>
        <v>1</v>
      </c>
      <c r="Q14" s="1" t="b">
        <f t="shared" si="14"/>
        <v>1</v>
      </c>
      <c r="R14" s="1" t="b">
        <f t="shared" si="15"/>
        <v>1</v>
      </c>
      <c r="S14" s="1" t="b">
        <f t="shared" si="16"/>
        <v>1</v>
      </c>
      <c r="T14" s="1" t="b">
        <f t="shared" si="17"/>
        <v>1</v>
      </c>
      <c r="U14" s="1" t="b">
        <f t="shared" si="18"/>
        <v>1</v>
      </c>
      <c r="V14" s="1" t="b">
        <f t="shared" si="19"/>
        <v>0</v>
      </c>
      <c r="W14" s="1" t="str">
        <f t="shared" si="20"/>
        <v/>
      </c>
      <c r="X14" s="1" t="str">
        <f t="shared" si="21"/>
        <v/>
      </c>
      <c r="Y14" s="1" t="str">
        <f t="shared" si="23"/>
        <v>27</v>
      </c>
      <c r="Z14" s="1" t="e">
        <f t="shared" si="24"/>
        <v>#REF!</v>
      </c>
      <c r="AA14" s="1">
        <f t="shared" si="22"/>
        <v>0</v>
      </c>
    </row>
    <row r="15" spans="1:27" ht="14.25" customHeight="1" x14ac:dyDescent="0.3">
      <c r="A15" s="1" t="str">
        <f>IF(Feuil1!B29="","",  UPPER(MID(Feuil1!B29,1,1)) &amp;  MID(LOWER(TRIM(Feuil1!B29)),2,LEN(Feuil1!B29)-1))</f>
        <v/>
      </c>
      <c r="B15" s="1" t="e">
        <f t="shared" si="0"/>
        <v>#VALUE!</v>
      </c>
      <c r="C15" s="1" t="e">
        <f t="shared" si="1"/>
        <v>#VALUE!</v>
      </c>
      <c r="D15" s="1">
        <f t="shared" si="2"/>
        <v>0</v>
      </c>
      <c r="E15" s="18" t="str">
        <f t="shared" si="3"/>
        <v>X</v>
      </c>
      <c r="F15" s="1" t="e">
        <f t="shared" si="4"/>
        <v>#VALUE!</v>
      </c>
      <c r="G15" s="1">
        <f t="shared" si="5"/>
        <v>0</v>
      </c>
      <c r="H15" s="18" t="str">
        <f t="shared" si="6"/>
        <v>X</v>
      </c>
      <c r="I15" s="1" t="str">
        <f t="shared" si="7"/>
        <v/>
      </c>
      <c r="J15" s="21" t="str">
        <f>LOWER(TRIM(Feuil1!D29))</f>
        <v/>
      </c>
      <c r="K15" s="1" t="b">
        <f t="shared" si="8"/>
        <v>0</v>
      </c>
      <c r="L15" s="1" t="b">
        <f t="shared" si="9"/>
        <v>0</v>
      </c>
      <c r="M15" s="1" t="b">
        <f t="shared" si="10"/>
        <v>1</v>
      </c>
      <c r="N15" s="1" t="b">
        <f t="shared" si="11"/>
        <v>1</v>
      </c>
      <c r="O15" s="1" t="b">
        <f t="shared" si="12"/>
        <v>1</v>
      </c>
      <c r="P15" s="1" t="b">
        <f t="shared" si="13"/>
        <v>1</v>
      </c>
      <c r="Q15" s="1" t="b">
        <f t="shared" si="14"/>
        <v>1</v>
      </c>
      <c r="R15" s="1" t="b">
        <f t="shared" si="15"/>
        <v>1</v>
      </c>
      <c r="S15" s="1" t="b">
        <f t="shared" si="16"/>
        <v>1</v>
      </c>
      <c r="T15" s="1" t="b">
        <f t="shared" si="17"/>
        <v>1</v>
      </c>
      <c r="U15" s="1" t="b">
        <f t="shared" si="18"/>
        <v>1</v>
      </c>
      <c r="V15" s="1" t="b">
        <f t="shared" si="19"/>
        <v>0</v>
      </c>
      <c r="W15" s="1" t="str">
        <f t="shared" si="20"/>
        <v/>
      </c>
      <c r="X15" s="1" t="str">
        <f t="shared" si="21"/>
        <v/>
      </c>
      <c r="Y15" s="1" t="str">
        <f t="shared" si="23"/>
        <v>28</v>
      </c>
      <c r="Z15" s="1" t="e">
        <f t="shared" si="24"/>
        <v>#REF!</v>
      </c>
      <c r="AA15" s="1">
        <f t="shared" si="22"/>
        <v>0</v>
      </c>
    </row>
    <row r="16" spans="1:27" ht="14.25" customHeight="1" x14ac:dyDescent="0.3">
      <c r="A16" s="1" t="str">
        <f>IF(Feuil1!B30="","",  UPPER(MID(Feuil1!B30,1,1)) &amp;  MID(LOWER(TRIM(Feuil1!B30)),2,LEN(Feuil1!B30)-1))</f>
        <v/>
      </c>
      <c r="B16" s="1" t="e">
        <f t="shared" si="0"/>
        <v>#VALUE!</v>
      </c>
      <c r="C16" s="1" t="e">
        <f t="shared" si="1"/>
        <v>#VALUE!</v>
      </c>
      <c r="D16" s="1">
        <f t="shared" si="2"/>
        <v>0</v>
      </c>
      <c r="E16" s="18" t="str">
        <f t="shared" si="3"/>
        <v>X</v>
      </c>
      <c r="F16" s="1" t="e">
        <f t="shared" si="4"/>
        <v>#VALUE!</v>
      </c>
      <c r="G16" s="1">
        <f t="shared" si="5"/>
        <v>0</v>
      </c>
      <c r="H16" s="18" t="str">
        <f t="shared" si="6"/>
        <v>X</v>
      </c>
      <c r="I16" s="1" t="str">
        <f t="shared" si="7"/>
        <v/>
      </c>
      <c r="J16" s="21" t="str">
        <f>LOWER(TRIM(Feuil1!D30))</f>
        <v/>
      </c>
      <c r="K16" s="1" t="b">
        <f t="shared" si="8"/>
        <v>0</v>
      </c>
      <c r="L16" s="1" t="b">
        <f t="shared" si="9"/>
        <v>0</v>
      </c>
      <c r="M16" s="1" t="b">
        <f t="shared" si="10"/>
        <v>1</v>
      </c>
      <c r="N16" s="1" t="b">
        <f t="shared" si="11"/>
        <v>1</v>
      </c>
      <c r="O16" s="1" t="b">
        <f t="shared" si="12"/>
        <v>1</v>
      </c>
      <c r="P16" s="1" t="b">
        <f t="shared" si="13"/>
        <v>1</v>
      </c>
      <c r="Q16" s="1" t="b">
        <f t="shared" si="14"/>
        <v>1</v>
      </c>
      <c r="R16" s="1" t="b">
        <f t="shared" si="15"/>
        <v>1</v>
      </c>
      <c r="S16" s="1" t="b">
        <f t="shared" si="16"/>
        <v>1</v>
      </c>
      <c r="T16" s="1" t="b">
        <f t="shared" si="17"/>
        <v>1</v>
      </c>
      <c r="U16" s="1" t="b">
        <f t="shared" si="18"/>
        <v>1</v>
      </c>
      <c r="V16" s="1" t="b">
        <f t="shared" si="19"/>
        <v>0</v>
      </c>
      <c r="W16" s="1" t="str">
        <f t="shared" si="20"/>
        <v/>
      </c>
      <c r="X16" s="1" t="str">
        <f t="shared" si="21"/>
        <v/>
      </c>
      <c r="Y16" s="1" t="str">
        <f t="shared" si="23"/>
        <v>29</v>
      </c>
      <c r="Z16" s="1" t="e">
        <f t="shared" si="24"/>
        <v>#REF!</v>
      </c>
      <c r="AA16" s="1">
        <f t="shared" si="22"/>
        <v>0</v>
      </c>
    </row>
    <row r="17" spans="1:27" ht="14.25" customHeight="1" x14ac:dyDescent="0.3">
      <c r="A17" s="1" t="str">
        <f>IF(Feuil1!B31="","",  UPPER(MID(Feuil1!B31,1,1)) &amp;  MID(LOWER(TRIM(Feuil1!B31)),2,LEN(Feuil1!B31)-1))</f>
        <v/>
      </c>
      <c r="B17" s="1" t="e">
        <f t="shared" si="0"/>
        <v>#VALUE!</v>
      </c>
      <c r="C17" s="1" t="e">
        <f t="shared" si="1"/>
        <v>#VALUE!</v>
      </c>
      <c r="D17" s="1">
        <f t="shared" si="2"/>
        <v>0</v>
      </c>
      <c r="E17" s="18" t="str">
        <f t="shared" si="3"/>
        <v>X</v>
      </c>
      <c r="F17" s="1" t="e">
        <f t="shared" si="4"/>
        <v>#VALUE!</v>
      </c>
      <c r="G17" s="1">
        <f t="shared" si="5"/>
        <v>0</v>
      </c>
      <c r="H17" s="18" t="str">
        <f t="shared" si="6"/>
        <v>X</v>
      </c>
      <c r="I17" s="1" t="str">
        <f t="shared" si="7"/>
        <v/>
      </c>
      <c r="J17" s="21" t="str">
        <f>LOWER(TRIM(Feuil1!D31))</f>
        <v/>
      </c>
      <c r="K17" s="1" t="b">
        <f t="shared" si="8"/>
        <v>0</v>
      </c>
      <c r="L17" s="1" t="b">
        <f t="shared" si="9"/>
        <v>0</v>
      </c>
      <c r="M17" s="1" t="b">
        <f t="shared" si="10"/>
        <v>1</v>
      </c>
      <c r="N17" s="1" t="b">
        <f t="shared" si="11"/>
        <v>1</v>
      </c>
      <c r="O17" s="1" t="b">
        <f t="shared" si="12"/>
        <v>1</v>
      </c>
      <c r="P17" s="1" t="b">
        <f t="shared" si="13"/>
        <v>1</v>
      </c>
      <c r="Q17" s="1" t="b">
        <f t="shared" si="14"/>
        <v>1</v>
      </c>
      <c r="R17" s="1" t="b">
        <f t="shared" si="15"/>
        <v>1</v>
      </c>
      <c r="S17" s="1" t="b">
        <f t="shared" si="16"/>
        <v>1</v>
      </c>
      <c r="T17" s="1" t="b">
        <f t="shared" si="17"/>
        <v>1</v>
      </c>
      <c r="U17" s="1" t="b">
        <f t="shared" si="18"/>
        <v>1</v>
      </c>
      <c r="V17" s="1" t="b">
        <f t="shared" si="19"/>
        <v>0</v>
      </c>
      <c r="W17" s="1" t="str">
        <f t="shared" si="20"/>
        <v/>
      </c>
      <c r="X17" s="1" t="str">
        <f t="shared" si="21"/>
        <v/>
      </c>
      <c r="Y17" s="1" t="str">
        <f t="shared" si="23"/>
        <v>30</v>
      </c>
      <c r="Z17" s="1" t="e">
        <f t="shared" si="24"/>
        <v>#REF!</v>
      </c>
      <c r="AA17" s="1">
        <f t="shared" si="22"/>
        <v>0</v>
      </c>
    </row>
    <row r="18" spans="1:27" ht="14.25" customHeight="1" x14ac:dyDescent="0.3">
      <c r="A18" s="1" t="str">
        <f>IF(Feuil1!B32="","",  UPPER(MID(Feuil1!B32,1,1)) &amp;  MID(LOWER(TRIM(Feuil1!B32)),2,LEN(Feuil1!B32)-1))</f>
        <v/>
      </c>
      <c r="B18" s="1" t="e">
        <f t="shared" si="0"/>
        <v>#VALUE!</v>
      </c>
      <c r="C18" s="1" t="e">
        <f t="shared" si="1"/>
        <v>#VALUE!</v>
      </c>
      <c r="D18" s="1">
        <f t="shared" si="2"/>
        <v>0</v>
      </c>
      <c r="E18" s="18" t="str">
        <f t="shared" si="3"/>
        <v>X</v>
      </c>
      <c r="F18" s="1" t="e">
        <f t="shared" si="4"/>
        <v>#VALUE!</v>
      </c>
      <c r="G18" s="1">
        <f t="shared" si="5"/>
        <v>0</v>
      </c>
      <c r="H18" s="18" t="str">
        <f t="shared" si="6"/>
        <v>X</v>
      </c>
      <c r="I18" s="1" t="str">
        <f t="shared" si="7"/>
        <v/>
      </c>
      <c r="J18" s="21" t="str">
        <f>LOWER(TRIM(Feuil1!D32))</f>
        <v/>
      </c>
      <c r="K18" s="1" t="b">
        <f t="shared" si="8"/>
        <v>0</v>
      </c>
      <c r="L18" s="1" t="b">
        <f t="shared" si="9"/>
        <v>0</v>
      </c>
      <c r="M18" s="1" t="b">
        <f t="shared" si="10"/>
        <v>1</v>
      </c>
      <c r="N18" s="1" t="b">
        <f t="shared" si="11"/>
        <v>1</v>
      </c>
      <c r="O18" s="1" t="b">
        <f t="shared" si="12"/>
        <v>1</v>
      </c>
      <c r="P18" s="1" t="b">
        <f t="shared" si="13"/>
        <v>1</v>
      </c>
      <c r="Q18" s="1" t="b">
        <f t="shared" si="14"/>
        <v>1</v>
      </c>
      <c r="R18" s="1" t="b">
        <f t="shared" si="15"/>
        <v>1</v>
      </c>
      <c r="S18" s="1" t="b">
        <f t="shared" si="16"/>
        <v>1</v>
      </c>
      <c r="T18" s="1" t="b">
        <f t="shared" si="17"/>
        <v>1</v>
      </c>
      <c r="U18" s="1" t="b">
        <f t="shared" si="18"/>
        <v>1</v>
      </c>
      <c r="V18" s="1" t="b">
        <f t="shared" si="19"/>
        <v>0</v>
      </c>
      <c r="W18" s="1" t="str">
        <f t="shared" si="20"/>
        <v/>
      </c>
      <c r="X18" s="1" t="str">
        <f t="shared" si="21"/>
        <v/>
      </c>
      <c r="Y18" s="1" t="str">
        <f t="shared" si="23"/>
        <v>31</v>
      </c>
      <c r="Z18" s="1" t="e">
        <f t="shared" si="24"/>
        <v>#REF!</v>
      </c>
      <c r="AA18" s="1">
        <f t="shared" si="22"/>
        <v>0</v>
      </c>
    </row>
    <row r="19" spans="1:27" ht="14.25" customHeight="1" x14ac:dyDescent="0.3">
      <c r="A19" s="1" t="str">
        <f>IF(Feuil1!B33="","",  UPPER(MID(Feuil1!B33,1,1)) &amp;  MID(LOWER(TRIM(Feuil1!B33)),2,LEN(Feuil1!B33)-1))</f>
        <v/>
      </c>
      <c r="B19" s="1" t="e">
        <f t="shared" si="0"/>
        <v>#VALUE!</v>
      </c>
      <c r="C19" s="1" t="e">
        <f t="shared" si="1"/>
        <v>#VALUE!</v>
      </c>
      <c r="D19" s="1">
        <f t="shared" si="2"/>
        <v>0</v>
      </c>
      <c r="E19" s="18" t="str">
        <f t="shared" si="3"/>
        <v>X</v>
      </c>
      <c r="F19" s="1" t="e">
        <f t="shared" si="4"/>
        <v>#VALUE!</v>
      </c>
      <c r="G19" s="1">
        <f t="shared" si="5"/>
        <v>0</v>
      </c>
      <c r="H19" s="18" t="str">
        <f t="shared" si="6"/>
        <v>X</v>
      </c>
      <c r="I19" s="1" t="str">
        <f t="shared" si="7"/>
        <v/>
      </c>
      <c r="J19" s="21" t="str">
        <f>LOWER(TRIM(Feuil1!D33))</f>
        <v/>
      </c>
      <c r="K19" s="1" t="b">
        <f t="shared" si="8"/>
        <v>0</v>
      </c>
      <c r="L19" s="1" t="b">
        <f t="shared" si="9"/>
        <v>0</v>
      </c>
      <c r="M19" s="1" t="b">
        <f t="shared" si="10"/>
        <v>1</v>
      </c>
      <c r="N19" s="1" t="b">
        <f t="shared" si="11"/>
        <v>1</v>
      </c>
      <c r="O19" s="1" t="b">
        <f t="shared" si="12"/>
        <v>1</v>
      </c>
      <c r="P19" s="1" t="b">
        <f t="shared" si="13"/>
        <v>1</v>
      </c>
      <c r="Q19" s="1" t="b">
        <f t="shared" si="14"/>
        <v>1</v>
      </c>
      <c r="R19" s="1" t="b">
        <f t="shared" si="15"/>
        <v>1</v>
      </c>
      <c r="S19" s="1" t="b">
        <f t="shared" si="16"/>
        <v>1</v>
      </c>
      <c r="T19" s="1" t="b">
        <f t="shared" si="17"/>
        <v>1</v>
      </c>
      <c r="U19" s="1" t="b">
        <f t="shared" si="18"/>
        <v>1</v>
      </c>
      <c r="V19" s="1" t="b">
        <f t="shared" si="19"/>
        <v>0</v>
      </c>
      <c r="W19" s="1" t="str">
        <f t="shared" si="20"/>
        <v/>
      </c>
      <c r="X19" s="1" t="str">
        <f t="shared" si="21"/>
        <v/>
      </c>
      <c r="Y19" s="1" t="str">
        <f t="shared" si="23"/>
        <v>32</v>
      </c>
      <c r="Z19" s="1" t="e">
        <f t="shared" si="24"/>
        <v>#REF!</v>
      </c>
      <c r="AA19" s="1">
        <f t="shared" si="22"/>
        <v>0</v>
      </c>
    </row>
    <row r="20" spans="1:27" ht="14.25" customHeight="1" x14ac:dyDescent="0.3">
      <c r="A20" s="1" t="str">
        <f>IF(Feuil1!B34="","",  UPPER(MID(Feuil1!B34,1,1)) &amp;  MID(LOWER(TRIM(Feuil1!B34)),2,LEN(Feuil1!B34)-1))</f>
        <v/>
      </c>
      <c r="B20" s="1" t="e">
        <f t="shared" si="0"/>
        <v>#VALUE!</v>
      </c>
      <c r="C20" s="1" t="e">
        <f t="shared" si="1"/>
        <v>#VALUE!</v>
      </c>
      <c r="D20" s="1">
        <f t="shared" si="2"/>
        <v>0</v>
      </c>
      <c r="E20" s="18" t="str">
        <f t="shared" si="3"/>
        <v>X</v>
      </c>
      <c r="F20" s="1" t="e">
        <f t="shared" si="4"/>
        <v>#VALUE!</v>
      </c>
      <c r="G20" s="1">
        <f t="shared" si="5"/>
        <v>0</v>
      </c>
      <c r="H20" s="18" t="str">
        <f t="shared" si="6"/>
        <v>X</v>
      </c>
      <c r="I20" s="1" t="str">
        <f t="shared" si="7"/>
        <v/>
      </c>
      <c r="J20" s="21" t="str">
        <f>LOWER(TRIM(Feuil1!D34))</f>
        <v/>
      </c>
      <c r="K20" s="1" t="b">
        <f t="shared" si="8"/>
        <v>0</v>
      </c>
      <c r="L20" s="1" t="b">
        <f t="shared" si="9"/>
        <v>0</v>
      </c>
      <c r="M20" s="1" t="b">
        <f t="shared" si="10"/>
        <v>1</v>
      </c>
      <c r="N20" s="1" t="b">
        <f t="shared" si="11"/>
        <v>1</v>
      </c>
      <c r="O20" s="1" t="b">
        <f t="shared" si="12"/>
        <v>1</v>
      </c>
      <c r="P20" s="1" t="b">
        <f t="shared" si="13"/>
        <v>1</v>
      </c>
      <c r="Q20" s="1" t="b">
        <f t="shared" si="14"/>
        <v>1</v>
      </c>
      <c r="R20" s="1" t="b">
        <f t="shared" si="15"/>
        <v>1</v>
      </c>
      <c r="S20" s="1" t="b">
        <f t="shared" si="16"/>
        <v>1</v>
      </c>
      <c r="T20" s="1" t="b">
        <f t="shared" si="17"/>
        <v>1</v>
      </c>
      <c r="U20" s="1" t="b">
        <f t="shared" si="18"/>
        <v>1</v>
      </c>
      <c r="V20" s="1" t="b">
        <f t="shared" si="19"/>
        <v>0</v>
      </c>
      <c r="W20" s="1" t="str">
        <f t="shared" si="20"/>
        <v/>
      </c>
      <c r="X20" s="1" t="str">
        <f t="shared" si="21"/>
        <v/>
      </c>
      <c r="Y20" s="1" t="str">
        <f t="shared" si="23"/>
        <v>33</v>
      </c>
      <c r="Z20" s="1" t="e">
        <f t="shared" ref="Z20:Z100" si="25">Z19&amp;" "&amp;X20</f>
        <v>#REF!</v>
      </c>
      <c r="AA20" s="1">
        <f t="shared" si="22"/>
        <v>0</v>
      </c>
    </row>
    <row r="21" spans="1:27" ht="14.25" customHeight="1" x14ac:dyDescent="0.3">
      <c r="A21" s="1" t="str">
        <f>IF(Feuil1!B35="","",  UPPER(MID(Feuil1!B35,1,1)) &amp;  MID(LOWER(TRIM(Feuil1!B35)),2,LEN(Feuil1!B35)-1))</f>
        <v/>
      </c>
      <c r="B21" s="1" t="e">
        <f t="shared" si="0"/>
        <v>#VALUE!</v>
      </c>
      <c r="C21" s="1" t="e">
        <f t="shared" si="1"/>
        <v>#VALUE!</v>
      </c>
      <c r="D21" s="1">
        <f t="shared" si="2"/>
        <v>0</v>
      </c>
      <c r="E21" s="18" t="str">
        <f t="shared" si="3"/>
        <v>X</v>
      </c>
      <c r="F21" s="1" t="e">
        <f t="shared" si="4"/>
        <v>#VALUE!</v>
      </c>
      <c r="G21" s="1">
        <f t="shared" si="5"/>
        <v>0</v>
      </c>
      <c r="H21" s="18" t="str">
        <f t="shared" si="6"/>
        <v>X</v>
      </c>
      <c r="I21" s="1" t="str">
        <f t="shared" si="7"/>
        <v/>
      </c>
      <c r="J21" s="21" t="str">
        <f>LOWER(TRIM(Feuil1!D35))</f>
        <v/>
      </c>
      <c r="K21" s="1" t="b">
        <f t="shared" si="8"/>
        <v>0</v>
      </c>
      <c r="L21" s="1" t="b">
        <f t="shared" si="9"/>
        <v>0</v>
      </c>
      <c r="M21" s="1" t="b">
        <f t="shared" si="10"/>
        <v>1</v>
      </c>
      <c r="N21" s="1" t="b">
        <f t="shared" si="11"/>
        <v>1</v>
      </c>
      <c r="O21" s="1" t="b">
        <f t="shared" si="12"/>
        <v>1</v>
      </c>
      <c r="P21" s="1" t="b">
        <f t="shared" si="13"/>
        <v>1</v>
      </c>
      <c r="Q21" s="1" t="b">
        <f t="shared" si="14"/>
        <v>1</v>
      </c>
      <c r="R21" s="1" t="b">
        <f t="shared" si="15"/>
        <v>1</v>
      </c>
      <c r="S21" s="1" t="b">
        <f t="shared" si="16"/>
        <v>1</v>
      </c>
      <c r="T21" s="1" t="b">
        <f t="shared" si="17"/>
        <v>1</v>
      </c>
      <c r="U21" s="1" t="b">
        <f t="shared" si="18"/>
        <v>1</v>
      </c>
      <c r="V21" s="1" t="b">
        <f t="shared" si="19"/>
        <v>0</v>
      </c>
      <c r="W21" s="1" t="str">
        <f t="shared" si="20"/>
        <v/>
      </c>
      <c r="X21" s="1" t="str">
        <f t="shared" ref="X21:X100" si="26">IF(AND(A21&lt;&gt;"",V21=FALSE),Y21&amp;" et ","")</f>
        <v/>
      </c>
      <c r="Y21" s="1" t="str">
        <f t="shared" si="23"/>
        <v>34</v>
      </c>
      <c r="Z21" s="1" t="e">
        <f t="shared" si="25"/>
        <v>#REF!</v>
      </c>
      <c r="AA21" s="1">
        <f t="shared" si="22"/>
        <v>0</v>
      </c>
    </row>
    <row r="22" spans="1:27" ht="14.25" customHeight="1" x14ac:dyDescent="0.3">
      <c r="A22" s="1" t="str">
        <f>IF(Feuil1!B36="","",  UPPER(MID(Feuil1!B36,1,1)) &amp;  MID(LOWER(TRIM(Feuil1!B36)),2,LEN(Feuil1!B36)-1))</f>
        <v/>
      </c>
      <c r="B22" s="1" t="e">
        <f t="shared" si="0"/>
        <v>#VALUE!</v>
      </c>
      <c r="C22" s="1" t="e">
        <f t="shared" si="1"/>
        <v>#VALUE!</v>
      </c>
      <c r="D22" s="1">
        <f t="shared" si="2"/>
        <v>0</v>
      </c>
      <c r="E22" s="18" t="str">
        <f t="shared" si="3"/>
        <v>X</v>
      </c>
      <c r="F22" s="1" t="e">
        <f t="shared" si="4"/>
        <v>#VALUE!</v>
      </c>
      <c r="G22" s="1">
        <f t="shared" si="5"/>
        <v>0</v>
      </c>
      <c r="H22" s="18" t="str">
        <f t="shared" si="6"/>
        <v>X</v>
      </c>
      <c r="I22" s="1" t="str">
        <f t="shared" si="7"/>
        <v/>
      </c>
      <c r="J22" s="21" t="str">
        <f>LOWER(TRIM(Feuil1!D36))</f>
        <v/>
      </c>
      <c r="K22" s="1" t="b">
        <f t="shared" si="8"/>
        <v>0</v>
      </c>
      <c r="L22" s="1" t="b">
        <f t="shared" si="9"/>
        <v>0</v>
      </c>
      <c r="M22" s="1" t="b">
        <f t="shared" si="10"/>
        <v>1</v>
      </c>
      <c r="N22" s="1" t="b">
        <f t="shared" si="11"/>
        <v>1</v>
      </c>
      <c r="O22" s="1" t="b">
        <f t="shared" si="12"/>
        <v>1</v>
      </c>
      <c r="P22" s="1" t="b">
        <f t="shared" si="13"/>
        <v>1</v>
      </c>
      <c r="Q22" s="1" t="b">
        <f t="shared" si="14"/>
        <v>1</v>
      </c>
      <c r="R22" s="1" t="b">
        <f t="shared" si="15"/>
        <v>1</v>
      </c>
      <c r="S22" s="1" t="b">
        <f t="shared" si="16"/>
        <v>1</v>
      </c>
      <c r="T22" s="1" t="b">
        <f t="shared" si="17"/>
        <v>1</v>
      </c>
      <c r="U22" s="1" t="b">
        <f t="shared" si="18"/>
        <v>1</v>
      </c>
      <c r="V22" s="1" t="b">
        <f t="shared" si="19"/>
        <v>0</v>
      </c>
      <c r="W22" s="1" t="str">
        <f t="shared" si="20"/>
        <v/>
      </c>
      <c r="X22" s="1" t="str">
        <f t="shared" si="26"/>
        <v/>
      </c>
      <c r="Y22" s="1" t="str">
        <f t="shared" si="23"/>
        <v>35</v>
      </c>
      <c r="Z22" s="1" t="e">
        <f t="shared" si="25"/>
        <v>#REF!</v>
      </c>
      <c r="AA22" s="1">
        <f t="shared" si="22"/>
        <v>0</v>
      </c>
    </row>
    <row r="23" spans="1:27" ht="14.25" customHeight="1" x14ac:dyDescent="0.3">
      <c r="A23" s="1" t="str">
        <f>IF(Feuil1!B37="","",  UPPER(MID(Feuil1!B37,1,1)) &amp;  MID(LOWER(TRIM(Feuil1!B37)),2,LEN(Feuil1!B37)-1))</f>
        <v/>
      </c>
      <c r="B23" s="1" t="e">
        <f t="shared" si="0"/>
        <v>#VALUE!</v>
      </c>
      <c r="C23" s="1" t="e">
        <f t="shared" si="1"/>
        <v>#VALUE!</v>
      </c>
      <c r="D23" s="1">
        <f t="shared" si="2"/>
        <v>0</v>
      </c>
      <c r="E23" s="18" t="str">
        <f t="shared" si="3"/>
        <v>X</v>
      </c>
      <c r="F23" s="1" t="e">
        <f t="shared" si="4"/>
        <v>#VALUE!</v>
      </c>
      <c r="G23" s="1">
        <f t="shared" si="5"/>
        <v>0</v>
      </c>
      <c r="H23" s="18" t="str">
        <f t="shared" si="6"/>
        <v>X</v>
      </c>
      <c r="I23" s="1" t="str">
        <f t="shared" si="7"/>
        <v/>
      </c>
      <c r="J23" s="21" t="str">
        <f>LOWER(TRIM(Feuil1!D37))</f>
        <v/>
      </c>
      <c r="K23" s="1" t="b">
        <f t="shared" si="8"/>
        <v>0</v>
      </c>
      <c r="L23" s="1" t="b">
        <f t="shared" si="9"/>
        <v>0</v>
      </c>
      <c r="M23" s="1" t="b">
        <f t="shared" si="10"/>
        <v>1</v>
      </c>
      <c r="N23" s="1" t="b">
        <f t="shared" si="11"/>
        <v>1</v>
      </c>
      <c r="O23" s="1" t="b">
        <f t="shared" si="12"/>
        <v>1</v>
      </c>
      <c r="P23" s="1" t="b">
        <f t="shared" si="13"/>
        <v>1</v>
      </c>
      <c r="Q23" s="1" t="b">
        <f t="shared" si="14"/>
        <v>1</v>
      </c>
      <c r="R23" s="1" t="b">
        <f t="shared" si="15"/>
        <v>1</v>
      </c>
      <c r="S23" s="1" t="b">
        <f t="shared" si="16"/>
        <v>1</v>
      </c>
      <c r="T23" s="1" t="b">
        <f t="shared" si="17"/>
        <v>1</v>
      </c>
      <c r="U23" s="1" t="b">
        <f t="shared" si="18"/>
        <v>1</v>
      </c>
      <c r="V23" s="1" t="b">
        <f t="shared" si="19"/>
        <v>0</v>
      </c>
      <c r="W23" s="1" t="str">
        <f t="shared" si="20"/>
        <v/>
      </c>
      <c r="X23" s="1" t="str">
        <f t="shared" si="26"/>
        <v/>
      </c>
      <c r="Y23" s="1" t="str">
        <f t="shared" si="23"/>
        <v>36</v>
      </c>
      <c r="Z23" s="1" t="e">
        <f t="shared" si="25"/>
        <v>#REF!</v>
      </c>
      <c r="AA23" s="1">
        <f t="shared" si="22"/>
        <v>0</v>
      </c>
    </row>
    <row r="24" spans="1:27" ht="14.25" customHeight="1" x14ac:dyDescent="0.3">
      <c r="A24" s="1" t="str">
        <f>IF(Feuil1!B38="","",  UPPER(MID(Feuil1!B38,1,1)) &amp;  MID(LOWER(TRIM(Feuil1!B38)),2,LEN(Feuil1!B38)-1))</f>
        <v/>
      </c>
      <c r="B24" s="1" t="e">
        <f t="shared" si="0"/>
        <v>#VALUE!</v>
      </c>
      <c r="C24" s="1" t="e">
        <f t="shared" si="1"/>
        <v>#VALUE!</v>
      </c>
      <c r="D24" s="1">
        <f t="shared" si="2"/>
        <v>0</v>
      </c>
      <c r="E24" s="18" t="str">
        <f t="shared" si="3"/>
        <v>X</v>
      </c>
      <c r="F24" s="1" t="e">
        <f t="shared" si="4"/>
        <v>#VALUE!</v>
      </c>
      <c r="G24" s="1">
        <f t="shared" si="5"/>
        <v>0</v>
      </c>
      <c r="H24" s="18" t="str">
        <f t="shared" si="6"/>
        <v>X</v>
      </c>
      <c r="I24" s="1" t="str">
        <f t="shared" si="7"/>
        <v/>
      </c>
      <c r="J24" s="21" t="str">
        <f>LOWER(TRIM(Feuil1!D38))</f>
        <v/>
      </c>
      <c r="K24" s="1" t="b">
        <f t="shared" si="8"/>
        <v>0</v>
      </c>
      <c r="L24" s="1" t="b">
        <f t="shared" si="9"/>
        <v>0</v>
      </c>
      <c r="M24" s="1" t="b">
        <f t="shared" si="10"/>
        <v>1</v>
      </c>
      <c r="N24" s="1" t="b">
        <f t="shared" si="11"/>
        <v>1</v>
      </c>
      <c r="O24" s="1" t="b">
        <f t="shared" si="12"/>
        <v>1</v>
      </c>
      <c r="P24" s="1" t="b">
        <f t="shared" si="13"/>
        <v>1</v>
      </c>
      <c r="Q24" s="1" t="b">
        <f t="shared" si="14"/>
        <v>1</v>
      </c>
      <c r="R24" s="1" t="b">
        <f t="shared" si="15"/>
        <v>1</v>
      </c>
      <c r="S24" s="1" t="b">
        <f t="shared" si="16"/>
        <v>1</v>
      </c>
      <c r="T24" s="1" t="b">
        <f t="shared" si="17"/>
        <v>1</v>
      </c>
      <c r="U24" s="1" t="b">
        <f t="shared" si="18"/>
        <v>1</v>
      </c>
      <c r="V24" s="1" t="b">
        <f t="shared" si="19"/>
        <v>0</v>
      </c>
      <c r="W24" s="1" t="str">
        <f t="shared" si="20"/>
        <v/>
      </c>
      <c r="X24" s="1" t="str">
        <f t="shared" si="26"/>
        <v/>
      </c>
      <c r="Y24" s="1" t="str">
        <f t="shared" si="23"/>
        <v>37</v>
      </c>
      <c r="Z24" s="1" t="e">
        <f t="shared" si="25"/>
        <v>#REF!</v>
      </c>
      <c r="AA24" s="1">
        <f t="shared" si="22"/>
        <v>0</v>
      </c>
    </row>
    <row r="25" spans="1:27" ht="14.25" customHeight="1" x14ac:dyDescent="0.3">
      <c r="A25" s="1" t="str">
        <f>IF(Feuil1!B39="","",  UPPER(MID(Feuil1!B39,1,1)) &amp;  MID(LOWER(TRIM(Feuil1!B39)),2,LEN(Feuil1!B39)-1))</f>
        <v/>
      </c>
      <c r="B25" s="1" t="e">
        <f t="shared" si="0"/>
        <v>#VALUE!</v>
      </c>
      <c r="C25" s="1" t="e">
        <f t="shared" si="1"/>
        <v>#VALUE!</v>
      </c>
      <c r="D25" s="1">
        <f t="shared" si="2"/>
        <v>0</v>
      </c>
      <c r="E25" s="18" t="str">
        <f t="shared" si="3"/>
        <v>X</v>
      </c>
      <c r="F25" s="1" t="e">
        <f t="shared" si="4"/>
        <v>#VALUE!</v>
      </c>
      <c r="G25" s="1">
        <f t="shared" si="5"/>
        <v>0</v>
      </c>
      <c r="H25" s="18" t="str">
        <f t="shared" si="6"/>
        <v>X</v>
      </c>
      <c r="I25" s="1" t="str">
        <f t="shared" si="7"/>
        <v/>
      </c>
      <c r="J25" s="21" t="str">
        <f>LOWER(TRIM(Feuil1!D39))</f>
        <v/>
      </c>
      <c r="K25" s="1" t="b">
        <f t="shared" si="8"/>
        <v>0</v>
      </c>
      <c r="L25" s="1" t="b">
        <f t="shared" si="9"/>
        <v>0</v>
      </c>
      <c r="M25" s="1" t="b">
        <f t="shared" si="10"/>
        <v>1</v>
      </c>
      <c r="N25" s="1" t="b">
        <f t="shared" si="11"/>
        <v>1</v>
      </c>
      <c r="O25" s="1" t="b">
        <f t="shared" si="12"/>
        <v>1</v>
      </c>
      <c r="P25" s="1" t="b">
        <f t="shared" si="13"/>
        <v>1</v>
      </c>
      <c r="Q25" s="1" t="b">
        <f t="shared" si="14"/>
        <v>1</v>
      </c>
      <c r="R25" s="1" t="b">
        <f t="shared" si="15"/>
        <v>1</v>
      </c>
      <c r="S25" s="1" t="b">
        <f t="shared" si="16"/>
        <v>1</v>
      </c>
      <c r="T25" s="1" t="b">
        <f t="shared" si="17"/>
        <v>1</v>
      </c>
      <c r="U25" s="1" t="b">
        <f t="shared" si="18"/>
        <v>1</v>
      </c>
      <c r="V25" s="1" t="b">
        <f t="shared" si="19"/>
        <v>0</v>
      </c>
      <c r="W25" s="1" t="str">
        <f t="shared" si="20"/>
        <v/>
      </c>
      <c r="X25" s="1" t="str">
        <f t="shared" si="26"/>
        <v/>
      </c>
      <c r="Y25" s="1" t="str">
        <f t="shared" si="23"/>
        <v>38</v>
      </c>
      <c r="Z25" s="1" t="e">
        <f t="shared" si="25"/>
        <v>#REF!</v>
      </c>
      <c r="AA25" s="1">
        <f t="shared" si="22"/>
        <v>0</v>
      </c>
    </row>
    <row r="26" spans="1:27" ht="14.25" customHeight="1" x14ac:dyDescent="0.3">
      <c r="A26" s="1" t="str">
        <f>IF(Feuil1!B40="","",  UPPER(MID(Feuil1!B40,1,1)) &amp;  MID(LOWER(TRIM(Feuil1!B40)),2,LEN(Feuil1!B40)-1))</f>
        <v/>
      </c>
      <c r="B26" s="1" t="e">
        <f t="shared" si="0"/>
        <v>#VALUE!</v>
      </c>
      <c r="C26" s="1" t="e">
        <f t="shared" si="1"/>
        <v>#VALUE!</v>
      </c>
      <c r="D26" s="1">
        <f t="shared" si="2"/>
        <v>0</v>
      </c>
      <c r="E26" s="18" t="str">
        <f t="shared" si="3"/>
        <v>X</v>
      </c>
      <c r="F26" s="1" t="e">
        <f t="shared" si="4"/>
        <v>#VALUE!</v>
      </c>
      <c r="G26" s="1">
        <f t="shared" si="5"/>
        <v>0</v>
      </c>
      <c r="H26" s="18" t="str">
        <f t="shared" si="6"/>
        <v>X</v>
      </c>
      <c r="I26" s="1" t="str">
        <f t="shared" si="7"/>
        <v/>
      </c>
      <c r="J26" s="21" t="str">
        <f>LOWER(TRIM(Feuil1!D40))</f>
        <v/>
      </c>
      <c r="K26" s="1" t="b">
        <f t="shared" si="8"/>
        <v>0</v>
      </c>
      <c r="L26" s="1" t="b">
        <f t="shared" si="9"/>
        <v>0</v>
      </c>
      <c r="M26" s="1" t="b">
        <f t="shared" si="10"/>
        <v>1</v>
      </c>
      <c r="N26" s="1" t="b">
        <f t="shared" si="11"/>
        <v>1</v>
      </c>
      <c r="O26" s="1" t="b">
        <f t="shared" si="12"/>
        <v>1</v>
      </c>
      <c r="P26" s="1" t="b">
        <f t="shared" si="13"/>
        <v>1</v>
      </c>
      <c r="Q26" s="1" t="b">
        <f t="shared" si="14"/>
        <v>1</v>
      </c>
      <c r="R26" s="1" t="b">
        <f t="shared" si="15"/>
        <v>1</v>
      </c>
      <c r="S26" s="1" t="b">
        <f t="shared" si="16"/>
        <v>1</v>
      </c>
      <c r="T26" s="1" t="b">
        <f t="shared" si="17"/>
        <v>1</v>
      </c>
      <c r="U26" s="1" t="b">
        <f t="shared" si="18"/>
        <v>1</v>
      </c>
      <c r="V26" s="1" t="b">
        <f t="shared" si="19"/>
        <v>0</v>
      </c>
      <c r="W26" s="1" t="str">
        <f t="shared" si="20"/>
        <v/>
      </c>
      <c r="X26" s="1" t="str">
        <f t="shared" si="26"/>
        <v/>
      </c>
      <c r="Y26" s="1" t="str">
        <f t="shared" si="23"/>
        <v>39</v>
      </c>
      <c r="Z26" s="1" t="e">
        <f t="shared" si="25"/>
        <v>#REF!</v>
      </c>
      <c r="AA26" s="1">
        <f t="shared" si="22"/>
        <v>0</v>
      </c>
    </row>
    <row r="27" spans="1:27" ht="14.25" customHeight="1" x14ac:dyDescent="0.3">
      <c r="A27" s="1" t="str">
        <f>IF(Feuil1!B41="","",  UPPER(MID(Feuil1!B41,1,1)) &amp;  MID(LOWER(TRIM(Feuil1!B41)),2,LEN(Feuil1!B41)-1))</f>
        <v/>
      </c>
      <c r="B27" s="1" t="e">
        <f t="shared" si="0"/>
        <v>#VALUE!</v>
      </c>
      <c r="C27" s="1" t="e">
        <f t="shared" si="1"/>
        <v>#VALUE!</v>
      </c>
      <c r="D27" s="1">
        <f t="shared" si="2"/>
        <v>0</v>
      </c>
      <c r="E27" s="18" t="str">
        <f t="shared" si="3"/>
        <v>X</v>
      </c>
      <c r="F27" s="1" t="e">
        <f t="shared" si="4"/>
        <v>#VALUE!</v>
      </c>
      <c r="G27" s="1">
        <f t="shared" si="5"/>
        <v>0</v>
      </c>
      <c r="H27" s="18" t="str">
        <f t="shared" si="6"/>
        <v>X</v>
      </c>
      <c r="I27" s="1" t="str">
        <f t="shared" si="7"/>
        <v/>
      </c>
      <c r="J27" s="21" t="str">
        <f>LOWER(TRIM(Feuil1!D41))</f>
        <v/>
      </c>
      <c r="K27" s="1" t="b">
        <f t="shared" si="8"/>
        <v>0</v>
      </c>
      <c r="L27" s="1" t="b">
        <f t="shared" si="9"/>
        <v>0</v>
      </c>
      <c r="M27" s="1" t="b">
        <f t="shared" si="10"/>
        <v>1</v>
      </c>
      <c r="N27" s="1" t="b">
        <f t="shared" si="11"/>
        <v>1</v>
      </c>
      <c r="O27" s="1" t="b">
        <f t="shared" si="12"/>
        <v>1</v>
      </c>
      <c r="P27" s="1" t="b">
        <f t="shared" si="13"/>
        <v>1</v>
      </c>
      <c r="Q27" s="1" t="b">
        <f t="shared" si="14"/>
        <v>1</v>
      </c>
      <c r="R27" s="1" t="b">
        <f t="shared" si="15"/>
        <v>1</v>
      </c>
      <c r="S27" s="1" t="b">
        <f t="shared" si="16"/>
        <v>1</v>
      </c>
      <c r="T27" s="1" t="b">
        <f t="shared" si="17"/>
        <v>1</v>
      </c>
      <c r="U27" s="1" t="b">
        <f t="shared" si="18"/>
        <v>1</v>
      </c>
      <c r="V27" s="1" t="b">
        <f t="shared" si="19"/>
        <v>0</v>
      </c>
      <c r="W27" s="1" t="str">
        <f t="shared" si="20"/>
        <v/>
      </c>
      <c r="X27" s="1" t="str">
        <f t="shared" si="26"/>
        <v/>
      </c>
      <c r="Y27" s="1" t="str">
        <f t="shared" si="23"/>
        <v>40</v>
      </c>
      <c r="Z27" s="1" t="e">
        <f t="shared" si="25"/>
        <v>#REF!</v>
      </c>
      <c r="AA27" s="1">
        <f t="shared" si="22"/>
        <v>0</v>
      </c>
    </row>
    <row r="28" spans="1:27" ht="14.25" customHeight="1" x14ac:dyDescent="0.3">
      <c r="A28" s="1" t="str">
        <f>IF(Feuil1!B42="","",  UPPER(MID(Feuil1!B42,1,1)) &amp;  MID(LOWER(TRIM(Feuil1!B42)),2,LEN(Feuil1!B42)-1))</f>
        <v/>
      </c>
      <c r="B28" s="1" t="e">
        <f t="shared" si="0"/>
        <v>#VALUE!</v>
      </c>
      <c r="C28" s="1" t="e">
        <f t="shared" si="1"/>
        <v>#VALUE!</v>
      </c>
      <c r="D28" s="1">
        <f t="shared" si="2"/>
        <v>0</v>
      </c>
      <c r="E28" s="18" t="str">
        <f t="shared" si="3"/>
        <v>X</v>
      </c>
      <c r="F28" s="1" t="e">
        <f t="shared" si="4"/>
        <v>#VALUE!</v>
      </c>
      <c r="G28" s="1">
        <f t="shared" si="5"/>
        <v>0</v>
      </c>
      <c r="H28" s="18" t="str">
        <f t="shared" si="6"/>
        <v>X</v>
      </c>
      <c r="I28" s="1" t="str">
        <f t="shared" si="7"/>
        <v/>
      </c>
      <c r="J28" s="21" t="str">
        <f>LOWER(TRIM(Feuil1!D42))</f>
        <v/>
      </c>
      <c r="K28" s="1" t="b">
        <f t="shared" si="8"/>
        <v>0</v>
      </c>
      <c r="L28" s="1" t="b">
        <f t="shared" si="9"/>
        <v>0</v>
      </c>
      <c r="M28" s="1" t="b">
        <f t="shared" si="10"/>
        <v>1</v>
      </c>
      <c r="N28" s="1" t="b">
        <f t="shared" si="11"/>
        <v>1</v>
      </c>
      <c r="O28" s="1" t="b">
        <f t="shared" si="12"/>
        <v>1</v>
      </c>
      <c r="P28" s="1" t="b">
        <f t="shared" si="13"/>
        <v>1</v>
      </c>
      <c r="Q28" s="1" t="b">
        <f t="shared" si="14"/>
        <v>1</v>
      </c>
      <c r="R28" s="1" t="b">
        <f t="shared" si="15"/>
        <v>1</v>
      </c>
      <c r="S28" s="1" t="b">
        <f t="shared" si="16"/>
        <v>1</v>
      </c>
      <c r="T28" s="1" t="b">
        <f t="shared" si="17"/>
        <v>1</v>
      </c>
      <c r="U28" s="1" t="b">
        <f t="shared" si="18"/>
        <v>1</v>
      </c>
      <c r="V28" s="1" t="b">
        <f t="shared" si="19"/>
        <v>0</v>
      </c>
      <c r="W28" s="1" t="str">
        <f t="shared" si="20"/>
        <v/>
      </c>
      <c r="X28" s="1" t="str">
        <f t="shared" si="26"/>
        <v/>
      </c>
      <c r="Y28" s="1" t="str">
        <f t="shared" si="23"/>
        <v>41</v>
      </c>
      <c r="Z28" s="1" t="e">
        <f t="shared" si="25"/>
        <v>#REF!</v>
      </c>
      <c r="AA28" s="1">
        <f t="shared" si="22"/>
        <v>0</v>
      </c>
    </row>
    <row r="29" spans="1:27" ht="14.25" customHeight="1" x14ac:dyDescent="0.3">
      <c r="A29" s="1" t="str">
        <f>IF(Feuil1!B43="","",  UPPER(MID(Feuil1!B43,1,1)) &amp;  MID(LOWER(TRIM(Feuil1!B43)),2,LEN(Feuil1!B43)-1))</f>
        <v/>
      </c>
      <c r="B29" s="1" t="e">
        <f t="shared" si="0"/>
        <v>#VALUE!</v>
      </c>
      <c r="C29" s="1" t="e">
        <f t="shared" si="1"/>
        <v>#VALUE!</v>
      </c>
      <c r="D29" s="1">
        <f t="shared" si="2"/>
        <v>0</v>
      </c>
      <c r="E29" s="18" t="str">
        <f t="shared" si="3"/>
        <v>X</v>
      </c>
      <c r="F29" s="1" t="e">
        <f t="shared" si="4"/>
        <v>#VALUE!</v>
      </c>
      <c r="G29" s="1">
        <f t="shared" si="5"/>
        <v>0</v>
      </c>
      <c r="H29" s="18" t="str">
        <f t="shared" si="6"/>
        <v>X</v>
      </c>
      <c r="I29" s="1" t="str">
        <f t="shared" si="7"/>
        <v/>
      </c>
      <c r="J29" s="21" t="str">
        <f>LOWER(TRIM(Feuil1!D43))</f>
        <v/>
      </c>
      <c r="K29" s="1" t="b">
        <f t="shared" si="8"/>
        <v>0</v>
      </c>
      <c r="L29" s="1" t="b">
        <f t="shared" si="9"/>
        <v>0</v>
      </c>
      <c r="M29" s="1" t="b">
        <f t="shared" si="10"/>
        <v>1</v>
      </c>
      <c r="N29" s="1" t="b">
        <f t="shared" si="11"/>
        <v>1</v>
      </c>
      <c r="O29" s="1" t="b">
        <f t="shared" si="12"/>
        <v>1</v>
      </c>
      <c r="P29" s="1" t="b">
        <f t="shared" si="13"/>
        <v>1</v>
      </c>
      <c r="Q29" s="1" t="b">
        <f t="shared" si="14"/>
        <v>1</v>
      </c>
      <c r="R29" s="1" t="b">
        <f t="shared" si="15"/>
        <v>1</v>
      </c>
      <c r="S29" s="1" t="b">
        <f t="shared" si="16"/>
        <v>1</v>
      </c>
      <c r="T29" s="1" t="b">
        <f t="shared" si="17"/>
        <v>1</v>
      </c>
      <c r="U29" s="1" t="b">
        <f t="shared" si="18"/>
        <v>1</v>
      </c>
      <c r="V29" s="1" t="b">
        <f t="shared" si="19"/>
        <v>0</v>
      </c>
      <c r="W29" s="1" t="str">
        <f t="shared" si="20"/>
        <v/>
      </c>
      <c r="X29" s="1" t="str">
        <f t="shared" si="26"/>
        <v/>
      </c>
      <c r="Y29" s="1" t="str">
        <f t="shared" si="23"/>
        <v>42</v>
      </c>
      <c r="Z29" s="1" t="e">
        <f t="shared" si="25"/>
        <v>#REF!</v>
      </c>
      <c r="AA29" s="1">
        <f t="shared" si="22"/>
        <v>0</v>
      </c>
    </row>
    <row r="30" spans="1:27" ht="14.25" customHeight="1" x14ac:dyDescent="0.3">
      <c r="A30" s="1" t="str">
        <f>IF(Feuil1!B44="","",  UPPER(MID(Feuil1!B44,1,1)) &amp;  MID(LOWER(TRIM(Feuil1!B44)),2,LEN(Feuil1!B44)-1))</f>
        <v/>
      </c>
      <c r="B30" s="1" t="e">
        <f t="shared" si="0"/>
        <v>#VALUE!</v>
      </c>
      <c r="C30" s="1" t="e">
        <f t="shared" si="1"/>
        <v>#VALUE!</v>
      </c>
      <c r="D30" s="1">
        <f t="shared" si="2"/>
        <v>0</v>
      </c>
      <c r="E30" s="18" t="str">
        <f t="shared" si="3"/>
        <v>X</v>
      </c>
      <c r="F30" s="1" t="e">
        <f t="shared" si="4"/>
        <v>#VALUE!</v>
      </c>
      <c r="G30" s="1">
        <f t="shared" si="5"/>
        <v>0</v>
      </c>
      <c r="H30" s="18" t="str">
        <f t="shared" si="6"/>
        <v>X</v>
      </c>
      <c r="I30" s="1" t="str">
        <f t="shared" si="7"/>
        <v/>
      </c>
      <c r="J30" s="21" t="str">
        <f>LOWER(TRIM(Feuil1!D44))</f>
        <v/>
      </c>
      <c r="K30" s="1" t="b">
        <f t="shared" si="8"/>
        <v>0</v>
      </c>
      <c r="L30" s="1" t="b">
        <f t="shared" si="9"/>
        <v>0</v>
      </c>
      <c r="M30" s="1" t="b">
        <f t="shared" si="10"/>
        <v>1</v>
      </c>
      <c r="N30" s="1" t="b">
        <f t="shared" si="11"/>
        <v>1</v>
      </c>
      <c r="O30" s="1" t="b">
        <f t="shared" si="12"/>
        <v>1</v>
      </c>
      <c r="P30" s="1" t="b">
        <f t="shared" si="13"/>
        <v>1</v>
      </c>
      <c r="Q30" s="1" t="b">
        <f t="shared" si="14"/>
        <v>1</v>
      </c>
      <c r="R30" s="1" t="b">
        <f t="shared" si="15"/>
        <v>1</v>
      </c>
      <c r="S30" s="1" t="b">
        <f t="shared" si="16"/>
        <v>1</v>
      </c>
      <c r="T30" s="1" t="b">
        <f t="shared" si="17"/>
        <v>1</v>
      </c>
      <c r="U30" s="1" t="b">
        <f t="shared" si="18"/>
        <v>1</v>
      </c>
      <c r="V30" s="1" t="b">
        <f t="shared" si="19"/>
        <v>0</v>
      </c>
      <c r="W30" s="1" t="str">
        <f t="shared" si="20"/>
        <v/>
      </c>
      <c r="X30" s="1" t="str">
        <f t="shared" si="26"/>
        <v/>
      </c>
      <c r="Y30" s="1" t="str">
        <f t="shared" si="23"/>
        <v>43</v>
      </c>
      <c r="Z30" s="1" t="e">
        <f t="shared" si="25"/>
        <v>#REF!</v>
      </c>
      <c r="AA30" s="1">
        <f t="shared" si="22"/>
        <v>0</v>
      </c>
    </row>
    <row r="31" spans="1:27" ht="14.25" customHeight="1" x14ac:dyDescent="0.3">
      <c r="A31" s="1" t="str">
        <f>IF(Feuil1!B45="","",  UPPER(MID(Feuil1!B45,1,1)) &amp;  MID(LOWER(TRIM(Feuil1!B45)),2,LEN(Feuil1!B45)-1))</f>
        <v/>
      </c>
      <c r="B31" s="1" t="e">
        <f t="shared" si="0"/>
        <v>#VALUE!</v>
      </c>
      <c r="C31" s="1" t="e">
        <f t="shared" si="1"/>
        <v>#VALUE!</v>
      </c>
      <c r="D31" s="1">
        <f t="shared" si="2"/>
        <v>0</v>
      </c>
      <c r="E31" s="18" t="str">
        <f t="shared" si="3"/>
        <v>X</v>
      </c>
      <c r="F31" s="1" t="e">
        <f t="shared" si="4"/>
        <v>#VALUE!</v>
      </c>
      <c r="G31" s="1">
        <f t="shared" si="5"/>
        <v>0</v>
      </c>
      <c r="H31" s="18" t="str">
        <f t="shared" si="6"/>
        <v>X</v>
      </c>
      <c r="I31" s="1" t="str">
        <f t="shared" si="7"/>
        <v/>
      </c>
      <c r="J31" s="21" t="str">
        <f>LOWER(TRIM(Feuil1!D45))</f>
        <v/>
      </c>
      <c r="K31" s="1" t="b">
        <f t="shared" si="8"/>
        <v>0</v>
      </c>
      <c r="L31" s="1" t="b">
        <f t="shared" si="9"/>
        <v>0</v>
      </c>
      <c r="M31" s="1" t="b">
        <f t="shared" si="10"/>
        <v>1</v>
      </c>
      <c r="N31" s="1" t="b">
        <f t="shared" si="11"/>
        <v>1</v>
      </c>
      <c r="O31" s="1" t="b">
        <f t="shared" si="12"/>
        <v>1</v>
      </c>
      <c r="P31" s="1" t="b">
        <f t="shared" si="13"/>
        <v>1</v>
      </c>
      <c r="Q31" s="1" t="b">
        <f t="shared" si="14"/>
        <v>1</v>
      </c>
      <c r="R31" s="1" t="b">
        <f t="shared" si="15"/>
        <v>1</v>
      </c>
      <c r="S31" s="1" t="b">
        <f t="shared" si="16"/>
        <v>1</v>
      </c>
      <c r="T31" s="1" t="b">
        <f t="shared" si="17"/>
        <v>1</v>
      </c>
      <c r="U31" s="1" t="b">
        <f t="shared" si="18"/>
        <v>1</v>
      </c>
      <c r="V31" s="1" t="b">
        <f t="shared" si="19"/>
        <v>0</v>
      </c>
      <c r="W31" s="1" t="str">
        <f t="shared" si="20"/>
        <v/>
      </c>
      <c r="X31" s="1" t="str">
        <f t="shared" si="26"/>
        <v/>
      </c>
      <c r="Y31" s="1" t="str">
        <f t="shared" si="23"/>
        <v>44</v>
      </c>
      <c r="Z31" s="1" t="e">
        <f t="shared" si="25"/>
        <v>#REF!</v>
      </c>
      <c r="AA31" s="1">
        <f t="shared" si="22"/>
        <v>0</v>
      </c>
    </row>
    <row r="32" spans="1:27" ht="14.25" customHeight="1" x14ac:dyDescent="0.3">
      <c r="A32" s="1" t="str">
        <f>IF(Feuil1!B46="","",  UPPER(MID(Feuil1!B46,1,1)) &amp;  MID(LOWER(TRIM(Feuil1!B46)),2,LEN(Feuil1!B46)-1))</f>
        <v/>
      </c>
      <c r="B32" s="1" t="e">
        <f t="shared" si="0"/>
        <v>#VALUE!</v>
      </c>
      <c r="C32" s="1" t="e">
        <f t="shared" si="1"/>
        <v>#VALUE!</v>
      </c>
      <c r="D32" s="1">
        <f t="shared" si="2"/>
        <v>0</v>
      </c>
      <c r="E32" s="18" t="str">
        <f t="shared" si="3"/>
        <v>X</v>
      </c>
      <c r="F32" s="1" t="e">
        <f t="shared" si="4"/>
        <v>#VALUE!</v>
      </c>
      <c r="G32" s="1">
        <f t="shared" si="5"/>
        <v>0</v>
      </c>
      <c r="H32" s="18" t="str">
        <f t="shared" si="6"/>
        <v>X</v>
      </c>
      <c r="I32" s="1" t="str">
        <f t="shared" si="7"/>
        <v/>
      </c>
      <c r="J32" s="21" t="str">
        <f>LOWER(TRIM(Feuil1!D46))</f>
        <v/>
      </c>
      <c r="K32" s="1" t="b">
        <f t="shared" si="8"/>
        <v>0</v>
      </c>
      <c r="L32" s="1" t="b">
        <f t="shared" si="9"/>
        <v>0</v>
      </c>
      <c r="M32" s="1" t="b">
        <f t="shared" si="10"/>
        <v>1</v>
      </c>
      <c r="N32" s="1" t="b">
        <f t="shared" si="11"/>
        <v>1</v>
      </c>
      <c r="O32" s="1" t="b">
        <f t="shared" si="12"/>
        <v>1</v>
      </c>
      <c r="P32" s="1" t="b">
        <f t="shared" si="13"/>
        <v>1</v>
      </c>
      <c r="Q32" s="1" t="b">
        <f t="shared" si="14"/>
        <v>1</v>
      </c>
      <c r="R32" s="1" t="b">
        <f t="shared" si="15"/>
        <v>1</v>
      </c>
      <c r="S32" s="1" t="b">
        <f t="shared" si="16"/>
        <v>1</v>
      </c>
      <c r="T32" s="1" t="b">
        <f t="shared" si="17"/>
        <v>1</v>
      </c>
      <c r="U32" s="1" t="b">
        <f t="shared" si="18"/>
        <v>1</v>
      </c>
      <c r="V32" s="1" t="b">
        <f t="shared" si="19"/>
        <v>0</v>
      </c>
      <c r="W32" s="1" t="str">
        <f t="shared" si="20"/>
        <v/>
      </c>
      <c r="X32" s="1" t="str">
        <f t="shared" si="26"/>
        <v/>
      </c>
      <c r="Y32" s="1" t="str">
        <f t="shared" si="23"/>
        <v>45</v>
      </c>
      <c r="Z32" s="1" t="e">
        <f t="shared" si="25"/>
        <v>#REF!</v>
      </c>
      <c r="AA32" s="1">
        <f t="shared" si="22"/>
        <v>0</v>
      </c>
    </row>
    <row r="33" spans="1:27" ht="14.25" customHeight="1" x14ac:dyDescent="0.3">
      <c r="A33" s="1" t="str">
        <f>IF(Feuil1!B47="","",  UPPER(MID(Feuil1!B47,1,1)) &amp;  MID(LOWER(TRIM(Feuil1!B47)),2,LEN(Feuil1!B47)-1))</f>
        <v/>
      </c>
      <c r="B33" s="1" t="e">
        <f t="shared" si="0"/>
        <v>#VALUE!</v>
      </c>
      <c r="C33" s="1" t="e">
        <f t="shared" si="1"/>
        <v>#VALUE!</v>
      </c>
      <c r="D33" s="1">
        <f t="shared" si="2"/>
        <v>0</v>
      </c>
      <c r="E33" s="18" t="str">
        <f t="shared" si="3"/>
        <v>X</v>
      </c>
      <c r="F33" s="1" t="e">
        <f t="shared" si="4"/>
        <v>#VALUE!</v>
      </c>
      <c r="G33" s="1">
        <f t="shared" si="5"/>
        <v>0</v>
      </c>
      <c r="H33" s="18" t="str">
        <f t="shared" si="6"/>
        <v>X</v>
      </c>
      <c r="I33" s="1" t="str">
        <f t="shared" si="7"/>
        <v/>
      </c>
      <c r="J33" s="21" t="str">
        <f>LOWER(TRIM(Feuil1!D47))</f>
        <v/>
      </c>
      <c r="K33" s="1" t="b">
        <f t="shared" si="8"/>
        <v>0</v>
      </c>
      <c r="L33" s="1" t="b">
        <f t="shared" si="9"/>
        <v>0</v>
      </c>
      <c r="M33" s="1" t="b">
        <f t="shared" si="10"/>
        <v>1</v>
      </c>
      <c r="N33" s="1" t="b">
        <f t="shared" si="11"/>
        <v>1</v>
      </c>
      <c r="O33" s="1" t="b">
        <f t="shared" si="12"/>
        <v>1</v>
      </c>
      <c r="P33" s="1" t="b">
        <f t="shared" si="13"/>
        <v>1</v>
      </c>
      <c r="Q33" s="1" t="b">
        <f t="shared" si="14"/>
        <v>1</v>
      </c>
      <c r="R33" s="1" t="b">
        <f t="shared" si="15"/>
        <v>1</v>
      </c>
      <c r="S33" s="1" t="b">
        <f t="shared" si="16"/>
        <v>1</v>
      </c>
      <c r="T33" s="1" t="b">
        <f t="shared" si="17"/>
        <v>1</v>
      </c>
      <c r="U33" s="1" t="b">
        <f t="shared" si="18"/>
        <v>1</v>
      </c>
      <c r="V33" s="1" t="b">
        <f t="shared" si="19"/>
        <v>0</v>
      </c>
      <c r="W33" s="1" t="str">
        <f t="shared" si="20"/>
        <v/>
      </c>
      <c r="X33" s="1" t="str">
        <f t="shared" si="26"/>
        <v/>
      </c>
      <c r="Y33" s="1" t="str">
        <f t="shared" si="23"/>
        <v>46</v>
      </c>
      <c r="Z33" s="1" t="e">
        <f t="shared" si="25"/>
        <v>#REF!</v>
      </c>
      <c r="AA33" s="1">
        <f t="shared" si="22"/>
        <v>0</v>
      </c>
    </row>
    <row r="34" spans="1:27" ht="14.25" customHeight="1" x14ac:dyDescent="0.3">
      <c r="A34" s="1" t="str">
        <f>IF(Feuil1!B48="","",  UPPER(MID(Feuil1!B48,1,1)) &amp;  MID(LOWER(TRIM(Feuil1!B48)),2,LEN(Feuil1!B48)-1))</f>
        <v/>
      </c>
      <c r="B34" s="1" t="e">
        <f t="shared" si="0"/>
        <v>#VALUE!</v>
      </c>
      <c r="C34" s="1" t="e">
        <f t="shared" si="1"/>
        <v>#VALUE!</v>
      </c>
      <c r="D34" s="1">
        <f t="shared" si="2"/>
        <v>0</v>
      </c>
      <c r="E34" s="18" t="str">
        <f t="shared" si="3"/>
        <v>X</v>
      </c>
      <c r="F34" s="1" t="e">
        <f t="shared" si="4"/>
        <v>#VALUE!</v>
      </c>
      <c r="G34" s="1">
        <f t="shared" si="5"/>
        <v>0</v>
      </c>
      <c r="H34" s="18" t="str">
        <f t="shared" si="6"/>
        <v>X</v>
      </c>
      <c r="I34" s="1" t="str">
        <f t="shared" si="7"/>
        <v/>
      </c>
      <c r="J34" s="21" t="str">
        <f>LOWER(TRIM(Feuil1!D48))</f>
        <v/>
      </c>
      <c r="K34" s="1" t="b">
        <f t="shared" si="8"/>
        <v>0</v>
      </c>
      <c r="L34" s="1" t="b">
        <f t="shared" si="9"/>
        <v>0</v>
      </c>
      <c r="M34" s="1" t="b">
        <f t="shared" si="10"/>
        <v>1</v>
      </c>
      <c r="N34" s="1" t="b">
        <f t="shared" si="11"/>
        <v>1</v>
      </c>
      <c r="O34" s="1" t="b">
        <f t="shared" si="12"/>
        <v>1</v>
      </c>
      <c r="P34" s="1" t="b">
        <f t="shared" si="13"/>
        <v>1</v>
      </c>
      <c r="Q34" s="1" t="b">
        <f t="shared" si="14"/>
        <v>1</v>
      </c>
      <c r="R34" s="1" t="b">
        <f t="shared" si="15"/>
        <v>1</v>
      </c>
      <c r="S34" s="1" t="b">
        <f t="shared" si="16"/>
        <v>1</v>
      </c>
      <c r="T34" s="1" t="b">
        <f t="shared" si="17"/>
        <v>1</v>
      </c>
      <c r="U34" s="1" t="b">
        <f t="shared" si="18"/>
        <v>1</v>
      </c>
      <c r="V34" s="1" t="b">
        <f t="shared" si="19"/>
        <v>0</v>
      </c>
      <c r="W34" s="1" t="str">
        <f t="shared" si="20"/>
        <v/>
      </c>
      <c r="X34" s="1" t="str">
        <f t="shared" si="26"/>
        <v/>
      </c>
      <c r="Y34" s="1" t="str">
        <f t="shared" si="23"/>
        <v>47</v>
      </c>
      <c r="Z34" s="1" t="e">
        <f t="shared" si="25"/>
        <v>#REF!</v>
      </c>
      <c r="AA34" s="1">
        <f t="shared" si="22"/>
        <v>0</v>
      </c>
    </row>
    <row r="35" spans="1:27" ht="14.25" customHeight="1" x14ac:dyDescent="0.3">
      <c r="A35" s="1" t="str">
        <f>IF(Feuil1!B49="","",  UPPER(MID(Feuil1!B49,1,1)) &amp;  MID(LOWER(TRIM(Feuil1!B49)),2,LEN(Feuil1!B49)-1))</f>
        <v/>
      </c>
      <c r="B35" s="1" t="e">
        <f t="shared" si="0"/>
        <v>#VALUE!</v>
      </c>
      <c r="C35" s="1" t="e">
        <f t="shared" si="1"/>
        <v>#VALUE!</v>
      </c>
      <c r="D35" s="1">
        <f t="shared" si="2"/>
        <v>0</v>
      </c>
      <c r="E35" s="18" t="str">
        <f t="shared" si="3"/>
        <v>X</v>
      </c>
      <c r="F35" s="1" t="e">
        <f t="shared" si="4"/>
        <v>#VALUE!</v>
      </c>
      <c r="G35" s="1">
        <f t="shared" si="5"/>
        <v>0</v>
      </c>
      <c r="H35" s="18" t="str">
        <f t="shared" si="6"/>
        <v>X</v>
      </c>
      <c r="I35" s="1" t="str">
        <f t="shared" si="7"/>
        <v/>
      </c>
      <c r="J35" s="21" t="str">
        <f>LOWER(TRIM(Feuil1!D49))</f>
        <v/>
      </c>
      <c r="K35" s="1" t="b">
        <f t="shared" si="8"/>
        <v>0</v>
      </c>
      <c r="L35" s="1" t="b">
        <f t="shared" si="9"/>
        <v>0</v>
      </c>
      <c r="M35" s="1" t="b">
        <f t="shared" si="10"/>
        <v>1</v>
      </c>
      <c r="N35" s="1" t="b">
        <f t="shared" si="11"/>
        <v>1</v>
      </c>
      <c r="O35" s="1" t="b">
        <f t="shared" si="12"/>
        <v>1</v>
      </c>
      <c r="P35" s="1" t="b">
        <f t="shared" si="13"/>
        <v>1</v>
      </c>
      <c r="Q35" s="1" t="b">
        <f t="shared" si="14"/>
        <v>1</v>
      </c>
      <c r="R35" s="1" t="b">
        <f t="shared" si="15"/>
        <v>1</v>
      </c>
      <c r="S35" s="1" t="b">
        <f t="shared" si="16"/>
        <v>1</v>
      </c>
      <c r="T35" s="1" t="b">
        <f t="shared" si="17"/>
        <v>1</v>
      </c>
      <c r="U35" s="1" t="b">
        <f t="shared" si="18"/>
        <v>1</v>
      </c>
      <c r="V35" s="1" t="b">
        <f t="shared" si="19"/>
        <v>0</v>
      </c>
      <c r="W35" s="1" t="str">
        <f t="shared" si="20"/>
        <v/>
      </c>
      <c r="X35" s="1" t="str">
        <f t="shared" si="26"/>
        <v/>
      </c>
      <c r="Y35" s="1" t="str">
        <f t="shared" si="23"/>
        <v>48</v>
      </c>
      <c r="Z35" s="1" t="e">
        <f t="shared" si="25"/>
        <v>#REF!</v>
      </c>
      <c r="AA35" s="1">
        <f t="shared" si="22"/>
        <v>0</v>
      </c>
    </row>
    <row r="36" spans="1:27" ht="14.25" customHeight="1" x14ac:dyDescent="0.3">
      <c r="A36" s="1" t="str">
        <f>IF(Feuil1!B50="","",  UPPER(MID(Feuil1!B50,1,1)) &amp;  MID(LOWER(TRIM(Feuil1!B50)),2,LEN(Feuil1!B50)-1))</f>
        <v/>
      </c>
      <c r="B36" s="1" t="e">
        <f t="shared" si="0"/>
        <v>#VALUE!</v>
      </c>
      <c r="C36" s="1" t="e">
        <f t="shared" si="1"/>
        <v>#VALUE!</v>
      </c>
      <c r="D36" s="1">
        <f t="shared" si="2"/>
        <v>0</v>
      </c>
      <c r="E36" s="18" t="str">
        <f t="shared" si="3"/>
        <v>X</v>
      </c>
      <c r="F36" s="1" t="e">
        <f t="shared" si="4"/>
        <v>#VALUE!</v>
      </c>
      <c r="G36" s="1">
        <f t="shared" si="5"/>
        <v>0</v>
      </c>
      <c r="H36" s="18" t="str">
        <f t="shared" si="6"/>
        <v>X</v>
      </c>
      <c r="I36" s="1" t="str">
        <f t="shared" si="7"/>
        <v/>
      </c>
      <c r="J36" s="21" t="str">
        <f>LOWER(TRIM(Feuil1!D50))</f>
        <v/>
      </c>
      <c r="K36" s="1" t="b">
        <f t="shared" si="8"/>
        <v>0</v>
      </c>
      <c r="L36" s="1" t="b">
        <f t="shared" si="9"/>
        <v>0</v>
      </c>
      <c r="M36" s="1" t="b">
        <f t="shared" si="10"/>
        <v>1</v>
      </c>
      <c r="N36" s="1" t="b">
        <f t="shared" si="11"/>
        <v>1</v>
      </c>
      <c r="O36" s="1" t="b">
        <f t="shared" si="12"/>
        <v>1</v>
      </c>
      <c r="P36" s="1" t="b">
        <f t="shared" si="13"/>
        <v>1</v>
      </c>
      <c r="Q36" s="1" t="b">
        <f t="shared" si="14"/>
        <v>1</v>
      </c>
      <c r="R36" s="1" t="b">
        <f t="shared" si="15"/>
        <v>1</v>
      </c>
      <c r="S36" s="1" t="b">
        <f t="shared" si="16"/>
        <v>1</v>
      </c>
      <c r="T36" s="1" t="b">
        <f t="shared" si="17"/>
        <v>1</v>
      </c>
      <c r="U36" s="1" t="b">
        <f t="shared" si="18"/>
        <v>1</v>
      </c>
      <c r="V36" s="1" t="b">
        <f t="shared" si="19"/>
        <v>0</v>
      </c>
      <c r="W36" s="1" t="str">
        <f t="shared" si="20"/>
        <v/>
      </c>
      <c r="X36" s="1" t="str">
        <f t="shared" si="26"/>
        <v/>
      </c>
      <c r="Y36" s="1" t="str">
        <f t="shared" si="23"/>
        <v>49</v>
      </c>
      <c r="Z36" s="1" t="e">
        <f t="shared" si="25"/>
        <v>#REF!</v>
      </c>
      <c r="AA36" s="1">
        <f t="shared" si="22"/>
        <v>0</v>
      </c>
    </row>
    <row r="37" spans="1:27" ht="14.25" customHeight="1" x14ac:dyDescent="0.3">
      <c r="A37" s="1" t="str">
        <f>IF(Feuil1!B51="","",  UPPER(MID(Feuil1!B51,1,1)) &amp;  MID(LOWER(TRIM(Feuil1!B51)),2,LEN(Feuil1!B51)-1))</f>
        <v/>
      </c>
      <c r="B37" s="1" t="e">
        <f t="shared" si="0"/>
        <v>#VALUE!</v>
      </c>
      <c r="C37" s="1" t="e">
        <f t="shared" si="1"/>
        <v>#VALUE!</v>
      </c>
      <c r="D37" s="1">
        <f t="shared" si="2"/>
        <v>0</v>
      </c>
      <c r="E37" s="18" t="str">
        <f t="shared" si="3"/>
        <v>X</v>
      </c>
      <c r="F37" s="1" t="e">
        <f t="shared" si="4"/>
        <v>#VALUE!</v>
      </c>
      <c r="G37" s="1">
        <f t="shared" si="5"/>
        <v>0</v>
      </c>
      <c r="H37" s="18" t="str">
        <f t="shared" si="6"/>
        <v>X</v>
      </c>
      <c r="I37" s="1" t="str">
        <f t="shared" si="7"/>
        <v/>
      </c>
      <c r="J37" s="21" t="str">
        <f>LOWER(TRIM(Feuil1!D51))</f>
        <v/>
      </c>
      <c r="K37" s="1" t="b">
        <f t="shared" si="8"/>
        <v>0</v>
      </c>
      <c r="L37" s="1" t="b">
        <f t="shared" si="9"/>
        <v>0</v>
      </c>
      <c r="M37" s="1" t="b">
        <f t="shared" si="10"/>
        <v>1</v>
      </c>
      <c r="N37" s="1" t="b">
        <f t="shared" si="11"/>
        <v>1</v>
      </c>
      <c r="O37" s="1" t="b">
        <f t="shared" si="12"/>
        <v>1</v>
      </c>
      <c r="P37" s="1" t="b">
        <f t="shared" si="13"/>
        <v>1</v>
      </c>
      <c r="Q37" s="1" t="b">
        <f t="shared" si="14"/>
        <v>1</v>
      </c>
      <c r="R37" s="1" t="b">
        <f t="shared" si="15"/>
        <v>1</v>
      </c>
      <c r="S37" s="1" t="b">
        <f t="shared" si="16"/>
        <v>1</v>
      </c>
      <c r="T37" s="1" t="b">
        <f t="shared" si="17"/>
        <v>1</v>
      </c>
      <c r="U37" s="1" t="b">
        <f t="shared" si="18"/>
        <v>1</v>
      </c>
      <c r="V37" s="1" t="b">
        <f t="shared" si="19"/>
        <v>0</v>
      </c>
      <c r="W37" s="1" t="str">
        <f t="shared" si="20"/>
        <v/>
      </c>
      <c r="X37" s="1" t="str">
        <f t="shared" si="26"/>
        <v/>
      </c>
      <c r="Y37" s="1" t="str">
        <f t="shared" si="23"/>
        <v>50</v>
      </c>
      <c r="Z37" s="1" t="e">
        <f t="shared" si="25"/>
        <v>#REF!</v>
      </c>
      <c r="AA37" s="1">
        <f t="shared" si="22"/>
        <v>0</v>
      </c>
    </row>
    <row r="38" spans="1:27" ht="14.25" customHeight="1" x14ac:dyDescent="0.3">
      <c r="A38" s="1" t="str">
        <f>IF(Feuil1!B52="","",  UPPER(MID(Feuil1!B52,1,1)) &amp;  MID(LOWER(TRIM(Feuil1!B52)),2,LEN(Feuil1!B52)-1))</f>
        <v/>
      </c>
      <c r="B38" s="1" t="e">
        <f t="shared" si="0"/>
        <v>#VALUE!</v>
      </c>
      <c r="C38" s="1" t="e">
        <f t="shared" si="1"/>
        <v>#VALUE!</v>
      </c>
      <c r="D38" s="1">
        <f t="shared" si="2"/>
        <v>0</v>
      </c>
      <c r="E38" s="18" t="str">
        <f t="shared" si="3"/>
        <v>X</v>
      </c>
      <c r="F38" s="1" t="e">
        <f t="shared" si="4"/>
        <v>#VALUE!</v>
      </c>
      <c r="G38" s="1">
        <f t="shared" si="5"/>
        <v>0</v>
      </c>
      <c r="H38" s="18" t="str">
        <f t="shared" si="6"/>
        <v>X</v>
      </c>
      <c r="I38" s="1" t="str">
        <f t="shared" si="7"/>
        <v/>
      </c>
      <c r="J38" s="21" t="str">
        <f>LOWER(TRIM(Feuil1!D52))</f>
        <v/>
      </c>
      <c r="K38" s="1" t="b">
        <f t="shared" si="8"/>
        <v>0</v>
      </c>
      <c r="L38" s="1" t="b">
        <f t="shared" si="9"/>
        <v>0</v>
      </c>
      <c r="M38" s="1" t="b">
        <f t="shared" si="10"/>
        <v>1</v>
      </c>
      <c r="N38" s="1" t="b">
        <f t="shared" si="11"/>
        <v>1</v>
      </c>
      <c r="O38" s="1" t="b">
        <f t="shared" si="12"/>
        <v>1</v>
      </c>
      <c r="P38" s="1" t="b">
        <f t="shared" si="13"/>
        <v>1</v>
      </c>
      <c r="Q38" s="1" t="b">
        <f t="shared" si="14"/>
        <v>1</v>
      </c>
      <c r="R38" s="1" t="b">
        <f t="shared" si="15"/>
        <v>1</v>
      </c>
      <c r="S38" s="1" t="b">
        <f t="shared" si="16"/>
        <v>1</v>
      </c>
      <c r="T38" s="1" t="b">
        <f t="shared" si="17"/>
        <v>1</v>
      </c>
      <c r="U38" s="1" t="b">
        <f t="shared" si="18"/>
        <v>1</v>
      </c>
      <c r="V38" s="1" t="b">
        <f t="shared" si="19"/>
        <v>0</v>
      </c>
      <c r="W38" s="1" t="str">
        <f t="shared" si="20"/>
        <v/>
      </c>
      <c r="X38" s="1" t="str">
        <f t="shared" si="26"/>
        <v/>
      </c>
      <c r="Y38" s="1" t="str">
        <f t="shared" si="23"/>
        <v>51</v>
      </c>
      <c r="Z38" s="1" t="e">
        <f t="shared" si="25"/>
        <v>#REF!</v>
      </c>
      <c r="AA38" s="1">
        <f t="shared" si="22"/>
        <v>0</v>
      </c>
    </row>
    <row r="39" spans="1:27" ht="14.25" customHeight="1" x14ac:dyDescent="0.3">
      <c r="A39" s="1" t="str">
        <f>IF(Feuil1!B53="","",  UPPER(MID(Feuil1!B53,1,1)) &amp;  MID(LOWER(TRIM(Feuil1!B53)),2,LEN(Feuil1!B53)-1))</f>
        <v/>
      </c>
      <c r="B39" s="1" t="e">
        <f t="shared" si="0"/>
        <v>#VALUE!</v>
      </c>
      <c r="C39" s="1" t="e">
        <f t="shared" si="1"/>
        <v>#VALUE!</v>
      </c>
      <c r="D39" s="1">
        <f t="shared" si="2"/>
        <v>0</v>
      </c>
      <c r="E39" s="18" t="str">
        <f t="shared" si="3"/>
        <v>X</v>
      </c>
      <c r="F39" s="1" t="e">
        <f t="shared" si="4"/>
        <v>#VALUE!</v>
      </c>
      <c r="G39" s="1">
        <f t="shared" si="5"/>
        <v>0</v>
      </c>
      <c r="H39" s="18" t="str">
        <f t="shared" si="6"/>
        <v>X</v>
      </c>
      <c r="I39" s="1" t="str">
        <f t="shared" si="7"/>
        <v/>
      </c>
      <c r="J39" s="21" t="str">
        <f>LOWER(TRIM(Feuil1!D53))</f>
        <v/>
      </c>
      <c r="K39" s="1" t="b">
        <f t="shared" si="8"/>
        <v>0</v>
      </c>
      <c r="L39" s="1" t="b">
        <f t="shared" si="9"/>
        <v>0</v>
      </c>
      <c r="M39" s="1" t="b">
        <f t="shared" si="10"/>
        <v>1</v>
      </c>
      <c r="N39" s="1" t="b">
        <f t="shared" si="11"/>
        <v>1</v>
      </c>
      <c r="O39" s="1" t="b">
        <f t="shared" si="12"/>
        <v>1</v>
      </c>
      <c r="P39" s="1" t="b">
        <f t="shared" si="13"/>
        <v>1</v>
      </c>
      <c r="Q39" s="1" t="b">
        <f t="shared" si="14"/>
        <v>1</v>
      </c>
      <c r="R39" s="1" t="b">
        <f t="shared" si="15"/>
        <v>1</v>
      </c>
      <c r="S39" s="1" t="b">
        <f t="shared" si="16"/>
        <v>1</v>
      </c>
      <c r="T39" s="1" t="b">
        <f t="shared" si="17"/>
        <v>1</v>
      </c>
      <c r="U39" s="1" t="b">
        <f t="shared" si="18"/>
        <v>1</v>
      </c>
      <c r="V39" s="1" t="b">
        <f t="shared" si="19"/>
        <v>0</v>
      </c>
      <c r="W39" s="1" t="str">
        <f t="shared" si="20"/>
        <v/>
      </c>
      <c r="X39" s="1" t="str">
        <f t="shared" si="26"/>
        <v/>
      </c>
      <c r="Y39" s="1" t="str">
        <f t="shared" si="23"/>
        <v>52</v>
      </c>
      <c r="Z39" s="1" t="e">
        <f t="shared" si="25"/>
        <v>#REF!</v>
      </c>
      <c r="AA39" s="1">
        <f t="shared" si="22"/>
        <v>0</v>
      </c>
    </row>
    <row r="40" spans="1:27" ht="14.25" customHeight="1" x14ac:dyDescent="0.3">
      <c r="A40" s="1" t="str">
        <f>IF(Feuil1!B54="","",  UPPER(MID(Feuil1!B54,1,1)) &amp;  MID(LOWER(TRIM(Feuil1!B54)),2,LEN(Feuil1!B54)-1))</f>
        <v/>
      </c>
      <c r="B40" s="1" t="e">
        <f t="shared" si="0"/>
        <v>#VALUE!</v>
      </c>
      <c r="C40" s="1" t="e">
        <f t="shared" si="1"/>
        <v>#VALUE!</v>
      </c>
      <c r="D40" s="1">
        <f t="shared" si="2"/>
        <v>0</v>
      </c>
      <c r="E40" s="18" t="str">
        <f t="shared" si="3"/>
        <v>X</v>
      </c>
      <c r="F40" s="1" t="e">
        <f t="shared" si="4"/>
        <v>#VALUE!</v>
      </c>
      <c r="G40" s="1">
        <f t="shared" si="5"/>
        <v>0</v>
      </c>
      <c r="H40" s="18" t="str">
        <f t="shared" si="6"/>
        <v>X</v>
      </c>
      <c r="I40" s="1" t="str">
        <f t="shared" si="7"/>
        <v/>
      </c>
      <c r="J40" s="21" t="str">
        <f>LOWER(TRIM(Feuil1!D54))</f>
        <v/>
      </c>
      <c r="K40" s="1" t="b">
        <f t="shared" si="8"/>
        <v>0</v>
      </c>
      <c r="L40" s="1" t="b">
        <f t="shared" si="9"/>
        <v>0</v>
      </c>
      <c r="M40" s="1" t="b">
        <f t="shared" si="10"/>
        <v>1</v>
      </c>
      <c r="N40" s="1" t="b">
        <f t="shared" si="11"/>
        <v>1</v>
      </c>
      <c r="O40" s="1" t="b">
        <f t="shared" si="12"/>
        <v>1</v>
      </c>
      <c r="P40" s="1" t="b">
        <f t="shared" si="13"/>
        <v>1</v>
      </c>
      <c r="Q40" s="1" t="b">
        <f t="shared" si="14"/>
        <v>1</v>
      </c>
      <c r="R40" s="1" t="b">
        <f t="shared" si="15"/>
        <v>1</v>
      </c>
      <c r="S40" s="1" t="b">
        <f t="shared" si="16"/>
        <v>1</v>
      </c>
      <c r="T40" s="1" t="b">
        <f t="shared" si="17"/>
        <v>1</v>
      </c>
      <c r="U40" s="1" t="b">
        <f t="shared" si="18"/>
        <v>1</v>
      </c>
      <c r="V40" s="1" t="b">
        <f t="shared" si="19"/>
        <v>0</v>
      </c>
      <c r="W40" s="1" t="str">
        <f t="shared" si="20"/>
        <v/>
      </c>
      <c r="X40" s="1" t="str">
        <f t="shared" si="26"/>
        <v/>
      </c>
      <c r="Y40" s="1" t="str">
        <f t="shared" si="23"/>
        <v>53</v>
      </c>
      <c r="Z40" s="1" t="e">
        <f t="shared" si="25"/>
        <v>#REF!</v>
      </c>
      <c r="AA40" s="1">
        <f t="shared" si="22"/>
        <v>0</v>
      </c>
    </row>
    <row r="41" spans="1:27" ht="14.25" customHeight="1" x14ac:dyDescent="0.3">
      <c r="A41" s="1" t="str">
        <f>IF(Feuil1!B55="","",  UPPER(MID(Feuil1!B55,1,1)) &amp;  MID(LOWER(TRIM(Feuil1!B55)),2,LEN(Feuil1!B55)-1))</f>
        <v/>
      </c>
      <c r="B41" s="1" t="e">
        <f t="shared" si="0"/>
        <v>#VALUE!</v>
      </c>
      <c r="C41" s="1" t="e">
        <f t="shared" si="1"/>
        <v>#VALUE!</v>
      </c>
      <c r="D41" s="1">
        <f t="shared" si="2"/>
        <v>0</v>
      </c>
      <c r="E41" s="18" t="str">
        <f t="shared" si="3"/>
        <v>X</v>
      </c>
      <c r="F41" s="1" t="e">
        <f t="shared" si="4"/>
        <v>#VALUE!</v>
      </c>
      <c r="G41" s="1">
        <f t="shared" si="5"/>
        <v>0</v>
      </c>
      <c r="H41" s="18" t="str">
        <f t="shared" si="6"/>
        <v>X</v>
      </c>
      <c r="I41" s="1" t="str">
        <f t="shared" si="7"/>
        <v/>
      </c>
      <c r="J41" s="21" t="str">
        <f>LOWER(TRIM(Feuil1!D55))</f>
        <v/>
      </c>
      <c r="K41" s="1" t="b">
        <f t="shared" si="8"/>
        <v>0</v>
      </c>
      <c r="L41" s="1" t="b">
        <f t="shared" si="9"/>
        <v>0</v>
      </c>
      <c r="M41" s="1" t="b">
        <f t="shared" si="10"/>
        <v>1</v>
      </c>
      <c r="N41" s="1" t="b">
        <f t="shared" si="11"/>
        <v>1</v>
      </c>
      <c r="O41" s="1" t="b">
        <f t="shared" si="12"/>
        <v>1</v>
      </c>
      <c r="P41" s="1" t="b">
        <f t="shared" si="13"/>
        <v>1</v>
      </c>
      <c r="Q41" s="1" t="b">
        <f t="shared" si="14"/>
        <v>1</v>
      </c>
      <c r="R41" s="1" t="b">
        <f t="shared" si="15"/>
        <v>1</v>
      </c>
      <c r="S41" s="1" t="b">
        <f t="shared" si="16"/>
        <v>1</v>
      </c>
      <c r="T41" s="1" t="b">
        <f t="shared" si="17"/>
        <v>1</v>
      </c>
      <c r="U41" s="1" t="b">
        <f t="shared" si="18"/>
        <v>1</v>
      </c>
      <c r="V41" s="1" t="b">
        <f t="shared" si="19"/>
        <v>0</v>
      </c>
      <c r="W41" s="1" t="str">
        <f t="shared" si="20"/>
        <v/>
      </c>
      <c r="X41" s="1" t="str">
        <f t="shared" si="26"/>
        <v/>
      </c>
      <c r="Y41" s="1" t="str">
        <f t="shared" si="23"/>
        <v>54</v>
      </c>
      <c r="Z41" s="1" t="e">
        <f t="shared" si="25"/>
        <v>#REF!</v>
      </c>
      <c r="AA41" s="1">
        <f t="shared" si="22"/>
        <v>0</v>
      </c>
    </row>
    <row r="42" spans="1:27" ht="14.25" customHeight="1" x14ac:dyDescent="0.3">
      <c r="A42" s="1" t="str">
        <f>IF(Feuil1!B56="","",  UPPER(MID(Feuil1!B56,1,1)) &amp;  MID(LOWER(TRIM(Feuil1!B56)),2,LEN(Feuil1!B56)-1))</f>
        <v/>
      </c>
      <c r="B42" s="1" t="e">
        <f t="shared" si="0"/>
        <v>#VALUE!</v>
      </c>
      <c r="C42" s="1" t="e">
        <f t="shared" si="1"/>
        <v>#VALUE!</v>
      </c>
      <c r="D42" s="1">
        <f t="shared" si="2"/>
        <v>0</v>
      </c>
      <c r="E42" s="18" t="str">
        <f t="shared" si="3"/>
        <v>X</v>
      </c>
      <c r="F42" s="1" t="e">
        <f t="shared" si="4"/>
        <v>#VALUE!</v>
      </c>
      <c r="G42" s="1">
        <f t="shared" si="5"/>
        <v>0</v>
      </c>
      <c r="H42" s="18" t="str">
        <f t="shared" si="6"/>
        <v>X</v>
      </c>
      <c r="I42" s="1" t="str">
        <f t="shared" si="7"/>
        <v/>
      </c>
      <c r="J42" s="21" t="str">
        <f>LOWER(TRIM(Feuil1!D56))</f>
        <v/>
      </c>
      <c r="K42" s="1" t="b">
        <f t="shared" si="8"/>
        <v>0</v>
      </c>
      <c r="L42" s="1" t="b">
        <f t="shared" si="9"/>
        <v>0</v>
      </c>
      <c r="M42" s="1" t="b">
        <f t="shared" si="10"/>
        <v>1</v>
      </c>
      <c r="N42" s="1" t="b">
        <f t="shared" si="11"/>
        <v>1</v>
      </c>
      <c r="O42" s="1" t="b">
        <f t="shared" si="12"/>
        <v>1</v>
      </c>
      <c r="P42" s="1" t="b">
        <f t="shared" si="13"/>
        <v>1</v>
      </c>
      <c r="Q42" s="1" t="b">
        <f t="shared" si="14"/>
        <v>1</v>
      </c>
      <c r="R42" s="1" t="b">
        <f t="shared" si="15"/>
        <v>1</v>
      </c>
      <c r="S42" s="1" t="b">
        <f t="shared" si="16"/>
        <v>1</v>
      </c>
      <c r="T42" s="1" t="b">
        <f t="shared" si="17"/>
        <v>1</v>
      </c>
      <c r="U42" s="1" t="b">
        <f t="shared" si="18"/>
        <v>1</v>
      </c>
      <c r="V42" s="1" t="b">
        <f t="shared" si="19"/>
        <v>0</v>
      </c>
      <c r="W42" s="1" t="str">
        <f t="shared" si="20"/>
        <v/>
      </c>
      <c r="X42" s="1" t="str">
        <f t="shared" si="26"/>
        <v/>
      </c>
      <c r="Y42" s="1" t="str">
        <f t="shared" si="23"/>
        <v>55</v>
      </c>
      <c r="Z42" s="1" t="e">
        <f t="shared" si="25"/>
        <v>#REF!</v>
      </c>
      <c r="AA42" s="1">
        <f t="shared" si="22"/>
        <v>0</v>
      </c>
    </row>
    <row r="43" spans="1:27" ht="14.25" customHeight="1" x14ac:dyDescent="0.3">
      <c r="A43" s="1" t="str">
        <f>IF(Feuil1!B57="","",  UPPER(MID(Feuil1!B57,1,1)) &amp;  MID(LOWER(TRIM(Feuil1!B57)),2,LEN(Feuil1!B57)-1))</f>
        <v/>
      </c>
      <c r="B43" s="1" t="e">
        <f t="shared" si="0"/>
        <v>#VALUE!</v>
      </c>
      <c r="C43" s="1" t="e">
        <f t="shared" si="1"/>
        <v>#VALUE!</v>
      </c>
      <c r="D43" s="1">
        <f t="shared" si="2"/>
        <v>0</v>
      </c>
      <c r="E43" s="18" t="str">
        <f t="shared" si="3"/>
        <v>X</v>
      </c>
      <c r="F43" s="1" t="e">
        <f t="shared" si="4"/>
        <v>#VALUE!</v>
      </c>
      <c r="G43" s="1">
        <f t="shared" si="5"/>
        <v>0</v>
      </c>
      <c r="H43" s="18" t="str">
        <f t="shared" si="6"/>
        <v>X</v>
      </c>
      <c r="I43" s="1" t="str">
        <f t="shared" si="7"/>
        <v/>
      </c>
      <c r="J43" s="21" t="str">
        <f>LOWER(TRIM(Feuil1!D57))</f>
        <v/>
      </c>
      <c r="K43" s="1" t="b">
        <f t="shared" si="8"/>
        <v>0</v>
      </c>
      <c r="L43" s="1" t="b">
        <f t="shared" si="9"/>
        <v>0</v>
      </c>
      <c r="M43" s="1" t="b">
        <f t="shared" si="10"/>
        <v>1</v>
      </c>
      <c r="N43" s="1" t="b">
        <f t="shared" si="11"/>
        <v>1</v>
      </c>
      <c r="O43" s="1" t="b">
        <f t="shared" si="12"/>
        <v>1</v>
      </c>
      <c r="P43" s="1" t="b">
        <f t="shared" si="13"/>
        <v>1</v>
      </c>
      <c r="Q43" s="1" t="b">
        <f t="shared" si="14"/>
        <v>1</v>
      </c>
      <c r="R43" s="1" t="b">
        <f t="shared" si="15"/>
        <v>1</v>
      </c>
      <c r="S43" s="1" t="b">
        <f t="shared" si="16"/>
        <v>1</v>
      </c>
      <c r="T43" s="1" t="b">
        <f t="shared" si="17"/>
        <v>1</v>
      </c>
      <c r="U43" s="1" t="b">
        <f t="shared" si="18"/>
        <v>1</v>
      </c>
      <c r="V43" s="1" t="b">
        <f t="shared" si="19"/>
        <v>0</v>
      </c>
      <c r="W43" s="1" t="str">
        <f t="shared" si="20"/>
        <v/>
      </c>
      <c r="X43" s="1" t="str">
        <f t="shared" si="26"/>
        <v/>
      </c>
      <c r="Y43" s="1" t="str">
        <f t="shared" si="23"/>
        <v>56</v>
      </c>
      <c r="Z43" s="1" t="e">
        <f t="shared" si="25"/>
        <v>#REF!</v>
      </c>
      <c r="AA43" s="1">
        <f t="shared" si="22"/>
        <v>0</v>
      </c>
    </row>
    <row r="44" spans="1:27" ht="14.25" customHeight="1" x14ac:dyDescent="0.3">
      <c r="A44" s="1" t="str">
        <f>IF(Feuil1!B58="","",  UPPER(MID(Feuil1!B58,1,1)) &amp;  MID(LOWER(TRIM(Feuil1!B58)),2,LEN(Feuil1!B58)-1))</f>
        <v/>
      </c>
      <c r="B44" s="1" t="e">
        <f t="shared" si="0"/>
        <v>#VALUE!</v>
      </c>
      <c r="C44" s="1" t="e">
        <f t="shared" si="1"/>
        <v>#VALUE!</v>
      </c>
      <c r="D44" s="1">
        <f t="shared" si="2"/>
        <v>0</v>
      </c>
      <c r="E44" s="18" t="str">
        <f t="shared" si="3"/>
        <v>X</v>
      </c>
      <c r="F44" s="1" t="e">
        <f t="shared" si="4"/>
        <v>#VALUE!</v>
      </c>
      <c r="G44" s="1">
        <f t="shared" si="5"/>
        <v>0</v>
      </c>
      <c r="H44" s="18" t="str">
        <f t="shared" si="6"/>
        <v>X</v>
      </c>
      <c r="I44" s="1" t="str">
        <f t="shared" si="7"/>
        <v/>
      </c>
      <c r="J44" s="21" t="str">
        <f>LOWER(TRIM(Feuil1!D58))</f>
        <v/>
      </c>
      <c r="K44" s="1" t="b">
        <f t="shared" si="8"/>
        <v>0</v>
      </c>
      <c r="L44" s="1" t="b">
        <f t="shared" si="9"/>
        <v>0</v>
      </c>
      <c r="M44" s="1" t="b">
        <f t="shared" si="10"/>
        <v>1</v>
      </c>
      <c r="N44" s="1" t="b">
        <f t="shared" si="11"/>
        <v>1</v>
      </c>
      <c r="O44" s="1" t="b">
        <f t="shared" si="12"/>
        <v>1</v>
      </c>
      <c r="P44" s="1" t="b">
        <f t="shared" si="13"/>
        <v>1</v>
      </c>
      <c r="Q44" s="1" t="b">
        <f t="shared" si="14"/>
        <v>1</v>
      </c>
      <c r="R44" s="1" t="b">
        <f t="shared" si="15"/>
        <v>1</v>
      </c>
      <c r="S44" s="1" t="b">
        <f t="shared" si="16"/>
        <v>1</v>
      </c>
      <c r="T44" s="1" t="b">
        <f t="shared" si="17"/>
        <v>1</v>
      </c>
      <c r="U44" s="1" t="b">
        <f t="shared" si="18"/>
        <v>1</v>
      </c>
      <c r="V44" s="1" t="b">
        <f t="shared" si="19"/>
        <v>0</v>
      </c>
      <c r="W44" s="1" t="str">
        <f t="shared" si="20"/>
        <v/>
      </c>
      <c r="X44" s="1" t="str">
        <f t="shared" si="26"/>
        <v/>
      </c>
      <c r="Y44" s="1" t="str">
        <f t="shared" si="23"/>
        <v>57</v>
      </c>
      <c r="Z44" s="1" t="e">
        <f t="shared" si="25"/>
        <v>#REF!</v>
      </c>
      <c r="AA44" s="1">
        <f t="shared" si="22"/>
        <v>0</v>
      </c>
    </row>
    <row r="45" spans="1:27" ht="14.25" customHeight="1" x14ac:dyDescent="0.3">
      <c r="A45" s="1" t="str">
        <f>IF(Feuil1!B59="","",  UPPER(MID(Feuil1!B59,1,1)) &amp;  MID(LOWER(TRIM(Feuil1!B59)),2,LEN(Feuil1!B59)-1))</f>
        <v/>
      </c>
      <c r="B45" s="1" t="e">
        <f t="shared" si="0"/>
        <v>#VALUE!</v>
      </c>
      <c r="C45" s="1" t="e">
        <f t="shared" si="1"/>
        <v>#VALUE!</v>
      </c>
      <c r="D45" s="1">
        <f t="shared" si="2"/>
        <v>0</v>
      </c>
      <c r="E45" s="18" t="str">
        <f t="shared" si="3"/>
        <v>X</v>
      </c>
      <c r="F45" s="1" t="e">
        <f t="shared" si="4"/>
        <v>#VALUE!</v>
      </c>
      <c r="G45" s="1">
        <f t="shared" si="5"/>
        <v>0</v>
      </c>
      <c r="H45" s="18" t="str">
        <f t="shared" si="6"/>
        <v>X</v>
      </c>
      <c r="I45" s="1" t="str">
        <f t="shared" si="7"/>
        <v/>
      </c>
      <c r="J45" s="21" t="str">
        <f>LOWER(TRIM(Feuil1!D59))</f>
        <v/>
      </c>
      <c r="K45" s="1" t="b">
        <f t="shared" si="8"/>
        <v>0</v>
      </c>
      <c r="L45" s="1" t="b">
        <f t="shared" si="9"/>
        <v>0</v>
      </c>
      <c r="M45" s="1" t="b">
        <f t="shared" si="10"/>
        <v>1</v>
      </c>
      <c r="N45" s="1" t="b">
        <f t="shared" si="11"/>
        <v>1</v>
      </c>
      <c r="O45" s="1" t="b">
        <f t="shared" si="12"/>
        <v>1</v>
      </c>
      <c r="P45" s="1" t="b">
        <f t="shared" si="13"/>
        <v>1</v>
      </c>
      <c r="Q45" s="1" t="b">
        <f t="shared" si="14"/>
        <v>1</v>
      </c>
      <c r="R45" s="1" t="b">
        <f t="shared" si="15"/>
        <v>1</v>
      </c>
      <c r="S45" s="1" t="b">
        <f t="shared" si="16"/>
        <v>1</v>
      </c>
      <c r="T45" s="1" t="b">
        <f t="shared" si="17"/>
        <v>1</v>
      </c>
      <c r="U45" s="1" t="b">
        <f t="shared" si="18"/>
        <v>1</v>
      </c>
      <c r="V45" s="1" t="b">
        <f t="shared" si="19"/>
        <v>0</v>
      </c>
      <c r="W45" s="1" t="str">
        <f t="shared" si="20"/>
        <v/>
      </c>
      <c r="X45" s="1" t="str">
        <f t="shared" si="26"/>
        <v/>
      </c>
      <c r="Y45" s="1" t="str">
        <f t="shared" si="23"/>
        <v>58</v>
      </c>
      <c r="Z45" s="1" t="e">
        <f t="shared" si="25"/>
        <v>#REF!</v>
      </c>
      <c r="AA45" s="1">
        <f t="shared" si="22"/>
        <v>0</v>
      </c>
    </row>
    <row r="46" spans="1:27" ht="14.25" customHeight="1" x14ac:dyDescent="0.3">
      <c r="A46" s="1" t="str">
        <f>IF(Feuil1!B60="","",  UPPER(MID(Feuil1!B60,1,1)) &amp;  MID(LOWER(TRIM(Feuil1!B60)),2,LEN(Feuil1!B60)-1))</f>
        <v/>
      </c>
      <c r="B46" s="1" t="e">
        <f t="shared" si="0"/>
        <v>#VALUE!</v>
      </c>
      <c r="C46" s="1" t="e">
        <f t="shared" si="1"/>
        <v>#VALUE!</v>
      </c>
      <c r="D46" s="1">
        <f t="shared" si="2"/>
        <v>0</v>
      </c>
      <c r="E46" s="18" t="str">
        <f t="shared" si="3"/>
        <v>X</v>
      </c>
      <c r="F46" s="1" t="e">
        <f t="shared" si="4"/>
        <v>#VALUE!</v>
      </c>
      <c r="G46" s="1">
        <f t="shared" si="5"/>
        <v>0</v>
      </c>
      <c r="H46" s="18" t="str">
        <f t="shared" si="6"/>
        <v>X</v>
      </c>
      <c r="I46" s="1" t="str">
        <f t="shared" si="7"/>
        <v/>
      </c>
      <c r="J46" s="21" t="str">
        <f>LOWER(TRIM(Feuil1!D60))</f>
        <v/>
      </c>
      <c r="K46" s="1" t="b">
        <f t="shared" si="8"/>
        <v>0</v>
      </c>
      <c r="L46" s="1" t="b">
        <f t="shared" si="9"/>
        <v>0</v>
      </c>
      <c r="M46" s="1" t="b">
        <f t="shared" si="10"/>
        <v>1</v>
      </c>
      <c r="N46" s="1" t="b">
        <f t="shared" si="11"/>
        <v>1</v>
      </c>
      <c r="O46" s="1" t="b">
        <f t="shared" si="12"/>
        <v>1</v>
      </c>
      <c r="P46" s="1" t="b">
        <f t="shared" si="13"/>
        <v>1</v>
      </c>
      <c r="Q46" s="1" t="b">
        <f t="shared" si="14"/>
        <v>1</v>
      </c>
      <c r="R46" s="1" t="b">
        <f t="shared" si="15"/>
        <v>1</v>
      </c>
      <c r="S46" s="1" t="b">
        <f t="shared" si="16"/>
        <v>1</v>
      </c>
      <c r="T46" s="1" t="b">
        <f t="shared" si="17"/>
        <v>1</v>
      </c>
      <c r="U46" s="1" t="b">
        <f t="shared" si="18"/>
        <v>1</v>
      </c>
      <c r="V46" s="1" t="b">
        <f t="shared" si="19"/>
        <v>0</v>
      </c>
      <c r="W46" s="1" t="str">
        <f t="shared" si="20"/>
        <v/>
      </c>
      <c r="X46" s="1" t="str">
        <f t="shared" si="26"/>
        <v/>
      </c>
      <c r="Y46" s="1" t="str">
        <f t="shared" si="23"/>
        <v>59</v>
      </c>
      <c r="Z46" s="1" t="e">
        <f t="shared" si="25"/>
        <v>#REF!</v>
      </c>
      <c r="AA46" s="1">
        <f t="shared" si="22"/>
        <v>0</v>
      </c>
    </row>
    <row r="47" spans="1:27" ht="14.25" customHeight="1" x14ac:dyDescent="0.3">
      <c r="A47" s="1" t="str">
        <f>IF(Feuil1!B61="","",  UPPER(MID(Feuil1!B61,1,1)) &amp;  MID(LOWER(TRIM(Feuil1!B61)),2,LEN(Feuil1!B61)-1))</f>
        <v/>
      </c>
      <c r="B47" s="1" t="e">
        <f t="shared" si="0"/>
        <v>#VALUE!</v>
      </c>
      <c r="C47" s="1" t="e">
        <f t="shared" si="1"/>
        <v>#VALUE!</v>
      </c>
      <c r="D47" s="1">
        <f t="shared" si="2"/>
        <v>0</v>
      </c>
      <c r="E47" s="18" t="str">
        <f t="shared" si="3"/>
        <v>X</v>
      </c>
      <c r="F47" s="1" t="e">
        <f t="shared" si="4"/>
        <v>#VALUE!</v>
      </c>
      <c r="G47" s="1">
        <f t="shared" si="5"/>
        <v>0</v>
      </c>
      <c r="H47" s="18" t="str">
        <f t="shared" si="6"/>
        <v>X</v>
      </c>
      <c r="I47" s="1" t="str">
        <f t="shared" si="7"/>
        <v/>
      </c>
      <c r="J47" s="21" t="str">
        <f>LOWER(TRIM(Feuil1!D61))</f>
        <v/>
      </c>
      <c r="K47" s="1" t="b">
        <f t="shared" si="8"/>
        <v>0</v>
      </c>
      <c r="L47" s="1" t="b">
        <f t="shared" si="9"/>
        <v>0</v>
      </c>
      <c r="M47" s="1" t="b">
        <f t="shared" si="10"/>
        <v>1</v>
      </c>
      <c r="N47" s="1" t="b">
        <f t="shared" si="11"/>
        <v>1</v>
      </c>
      <c r="O47" s="1" t="b">
        <f t="shared" si="12"/>
        <v>1</v>
      </c>
      <c r="P47" s="1" t="b">
        <f t="shared" si="13"/>
        <v>1</v>
      </c>
      <c r="Q47" s="1" t="b">
        <f t="shared" si="14"/>
        <v>1</v>
      </c>
      <c r="R47" s="1" t="b">
        <f t="shared" si="15"/>
        <v>1</v>
      </c>
      <c r="S47" s="1" t="b">
        <f t="shared" si="16"/>
        <v>1</v>
      </c>
      <c r="T47" s="1" t="b">
        <f t="shared" si="17"/>
        <v>1</v>
      </c>
      <c r="U47" s="1" t="b">
        <f t="shared" si="18"/>
        <v>1</v>
      </c>
      <c r="V47" s="1" t="b">
        <f t="shared" si="19"/>
        <v>0</v>
      </c>
      <c r="W47" s="1" t="str">
        <f t="shared" si="20"/>
        <v/>
      </c>
      <c r="X47" s="1" t="str">
        <f t="shared" si="26"/>
        <v/>
      </c>
      <c r="Y47" s="1" t="str">
        <f t="shared" si="23"/>
        <v>60</v>
      </c>
      <c r="Z47" s="1" t="e">
        <f t="shared" si="25"/>
        <v>#REF!</v>
      </c>
      <c r="AA47" s="1">
        <f t="shared" si="22"/>
        <v>0</v>
      </c>
    </row>
    <row r="48" spans="1:27" ht="14.25" customHeight="1" x14ac:dyDescent="0.3">
      <c r="A48" s="1" t="str">
        <f>IF(Feuil1!B62="","",  UPPER(MID(Feuil1!B62,1,1)) &amp;  MID(LOWER(TRIM(Feuil1!B62)),2,LEN(Feuil1!B62)-1))</f>
        <v/>
      </c>
      <c r="B48" s="1" t="e">
        <f t="shared" si="0"/>
        <v>#VALUE!</v>
      </c>
      <c r="C48" s="1" t="e">
        <f t="shared" si="1"/>
        <v>#VALUE!</v>
      </c>
      <c r="D48" s="1">
        <f t="shared" si="2"/>
        <v>0</v>
      </c>
      <c r="E48" s="18" t="str">
        <f t="shared" si="3"/>
        <v>X</v>
      </c>
      <c r="F48" s="1" t="e">
        <f t="shared" si="4"/>
        <v>#VALUE!</v>
      </c>
      <c r="G48" s="1">
        <f t="shared" si="5"/>
        <v>0</v>
      </c>
      <c r="H48" s="18" t="str">
        <f t="shared" si="6"/>
        <v>X</v>
      </c>
      <c r="I48" s="1" t="str">
        <f t="shared" si="7"/>
        <v/>
      </c>
      <c r="J48" s="21" t="str">
        <f>LOWER(TRIM(Feuil1!D62))</f>
        <v/>
      </c>
      <c r="K48" s="1" t="b">
        <f t="shared" si="8"/>
        <v>0</v>
      </c>
      <c r="L48" s="1" t="b">
        <f t="shared" si="9"/>
        <v>0</v>
      </c>
      <c r="M48" s="1" t="b">
        <f t="shared" si="10"/>
        <v>1</v>
      </c>
      <c r="N48" s="1" t="b">
        <f t="shared" si="11"/>
        <v>1</v>
      </c>
      <c r="O48" s="1" t="b">
        <f t="shared" si="12"/>
        <v>1</v>
      </c>
      <c r="P48" s="1" t="b">
        <f t="shared" si="13"/>
        <v>1</v>
      </c>
      <c r="Q48" s="1" t="b">
        <f t="shared" si="14"/>
        <v>1</v>
      </c>
      <c r="R48" s="1" t="b">
        <f t="shared" si="15"/>
        <v>1</v>
      </c>
      <c r="S48" s="1" t="b">
        <f t="shared" si="16"/>
        <v>1</v>
      </c>
      <c r="T48" s="1" t="b">
        <f t="shared" si="17"/>
        <v>1</v>
      </c>
      <c r="U48" s="1" t="b">
        <f t="shared" si="18"/>
        <v>1</v>
      </c>
      <c r="V48" s="1" t="b">
        <f t="shared" si="19"/>
        <v>0</v>
      </c>
      <c r="W48" s="1" t="str">
        <f t="shared" si="20"/>
        <v/>
      </c>
      <c r="X48" s="1" t="str">
        <f t="shared" si="26"/>
        <v/>
      </c>
      <c r="Y48" s="1" t="str">
        <f t="shared" si="23"/>
        <v>61</v>
      </c>
      <c r="Z48" s="1" t="e">
        <f t="shared" si="25"/>
        <v>#REF!</v>
      </c>
      <c r="AA48" s="1">
        <f t="shared" si="22"/>
        <v>0</v>
      </c>
    </row>
    <row r="49" spans="1:27" ht="14.25" customHeight="1" x14ac:dyDescent="0.3">
      <c r="A49" s="1" t="str">
        <f>IF(Feuil1!B63="","",  UPPER(MID(Feuil1!B63,1,1)) &amp;  MID(LOWER(TRIM(Feuil1!B63)),2,LEN(Feuil1!B63)-1))</f>
        <v/>
      </c>
      <c r="B49" s="1" t="e">
        <f t="shared" si="0"/>
        <v>#VALUE!</v>
      </c>
      <c r="C49" s="1" t="e">
        <f t="shared" si="1"/>
        <v>#VALUE!</v>
      </c>
      <c r="D49" s="1">
        <f t="shared" si="2"/>
        <v>0</v>
      </c>
      <c r="E49" s="18" t="str">
        <f t="shared" si="3"/>
        <v>X</v>
      </c>
      <c r="F49" s="1" t="e">
        <f t="shared" si="4"/>
        <v>#VALUE!</v>
      </c>
      <c r="G49" s="1">
        <f t="shared" si="5"/>
        <v>0</v>
      </c>
      <c r="H49" s="18" t="str">
        <f t="shared" si="6"/>
        <v>X</v>
      </c>
      <c r="I49" s="1" t="str">
        <f t="shared" si="7"/>
        <v/>
      </c>
      <c r="J49" s="21" t="str">
        <f>LOWER(TRIM(Feuil1!D63))</f>
        <v/>
      </c>
      <c r="K49" s="1" t="b">
        <f t="shared" si="8"/>
        <v>0</v>
      </c>
      <c r="L49" s="1" t="b">
        <f t="shared" si="9"/>
        <v>0</v>
      </c>
      <c r="M49" s="1" t="b">
        <f t="shared" si="10"/>
        <v>1</v>
      </c>
      <c r="N49" s="1" t="b">
        <f t="shared" si="11"/>
        <v>1</v>
      </c>
      <c r="O49" s="1" t="b">
        <f t="shared" si="12"/>
        <v>1</v>
      </c>
      <c r="P49" s="1" t="b">
        <f t="shared" si="13"/>
        <v>1</v>
      </c>
      <c r="Q49" s="1" t="b">
        <f t="shared" si="14"/>
        <v>1</v>
      </c>
      <c r="R49" s="1" t="b">
        <f t="shared" si="15"/>
        <v>1</v>
      </c>
      <c r="S49" s="1" t="b">
        <f t="shared" si="16"/>
        <v>1</v>
      </c>
      <c r="T49" s="1" t="b">
        <f t="shared" si="17"/>
        <v>1</v>
      </c>
      <c r="U49" s="1" t="b">
        <f t="shared" si="18"/>
        <v>1</v>
      </c>
      <c r="V49" s="1" t="b">
        <f t="shared" si="19"/>
        <v>0</v>
      </c>
      <c r="W49" s="1" t="str">
        <f t="shared" si="20"/>
        <v/>
      </c>
      <c r="X49" s="1" t="str">
        <f t="shared" si="26"/>
        <v/>
      </c>
      <c r="Y49" s="1" t="str">
        <f t="shared" si="23"/>
        <v>62</v>
      </c>
      <c r="Z49" s="1" t="e">
        <f t="shared" si="25"/>
        <v>#REF!</v>
      </c>
      <c r="AA49" s="1">
        <f t="shared" si="22"/>
        <v>0</v>
      </c>
    </row>
    <row r="50" spans="1:27" ht="14.25" customHeight="1" x14ac:dyDescent="0.3">
      <c r="A50" s="1" t="str">
        <f>IF(Feuil1!B64="","",  UPPER(MID(Feuil1!B64,1,1)) &amp;  MID(LOWER(TRIM(Feuil1!B64)),2,LEN(Feuil1!B64)-1))</f>
        <v/>
      </c>
      <c r="B50" s="1" t="e">
        <f t="shared" si="0"/>
        <v>#VALUE!</v>
      </c>
      <c r="C50" s="1" t="e">
        <f t="shared" si="1"/>
        <v>#VALUE!</v>
      </c>
      <c r="D50" s="1">
        <f t="shared" si="2"/>
        <v>0</v>
      </c>
      <c r="E50" s="18" t="str">
        <f t="shared" si="3"/>
        <v>X</v>
      </c>
      <c r="F50" s="1" t="e">
        <f t="shared" si="4"/>
        <v>#VALUE!</v>
      </c>
      <c r="G50" s="1">
        <f t="shared" si="5"/>
        <v>0</v>
      </c>
      <c r="H50" s="18" t="str">
        <f t="shared" si="6"/>
        <v>X</v>
      </c>
      <c r="I50" s="1" t="str">
        <f t="shared" si="7"/>
        <v/>
      </c>
      <c r="J50" s="21" t="str">
        <f>LOWER(TRIM(Feuil1!D64))</f>
        <v/>
      </c>
      <c r="K50" s="1" t="b">
        <f t="shared" si="8"/>
        <v>0</v>
      </c>
      <c r="L50" s="1" t="b">
        <f t="shared" si="9"/>
        <v>0</v>
      </c>
      <c r="M50" s="1" t="b">
        <f t="shared" si="10"/>
        <v>1</v>
      </c>
      <c r="N50" s="1" t="b">
        <f t="shared" si="11"/>
        <v>1</v>
      </c>
      <c r="O50" s="1" t="b">
        <f t="shared" si="12"/>
        <v>1</v>
      </c>
      <c r="P50" s="1" t="b">
        <f t="shared" si="13"/>
        <v>1</v>
      </c>
      <c r="Q50" s="1" t="b">
        <f t="shared" si="14"/>
        <v>1</v>
      </c>
      <c r="R50" s="1" t="b">
        <f t="shared" si="15"/>
        <v>1</v>
      </c>
      <c r="S50" s="1" t="b">
        <f t="shared" si="16"/>
        <v>1</v>
      </c>
      <c r="T50" s="1" t="b">
        <f t="shared" si="17"/>
        <v>1</v>
      </c>
      <c r="U50" s="1" t="b">
        <f t="shared" si="18"/>
        <v>1</v>
      </c>
      <c r="V50" s="1" t="b">
        <f t="shared" si="19"/>
        <v>0</v>
      </c>
      <c r="W50" s="1" t="str">
        <f t="shared" si="20"/>
        <v/>
      </c>
      <c r="X50" s="1" t="str">
        <f t="shared" si="26"/>
        <v/>
      </c>
      <c r="Y50" s="1" t="str">
        <f t="shared" si="23"/>
        <v>63</v>
      </c>
      <c r="Z50" s="18" t="e">
        <f t="shared" si="25"/>
        <v>#REF!</v>
      </c>
      <c r="AA50" s="1">
        <f t="shared" si="22"/>
        <v>0</v>
      </c>
    </row>
    <row r="51" spans="1:27" ht="14.25" customHeight="1" x14ac:dyDescent="0.3">
      <c r="A51" s="1" t="str">
        <f>IF(Feuil1!B65="","",  UPPER(MID(Feuil1!B65,1,1)) &amp;  MID(LOWER(TRIM(Feuil1!B65)),2,LEN(Feuil1!B65)-1))</f>
        <v/>
      </c>
      <c r="B51" s="1" t="e">
        <f t="shared" si="0"/>
        <v>#VALUE!</v>
      </c>
      <c r="C51" s="1" t="e">
        <f t="shared" si="1"/>
        <v>#VALUE!</v>
      </c>
      <c r="D51" s="1">
        <f t="shared" si="2"/>
        <v>0</v>
      </c>
      <c r="E51" s="18" t="str">
        <f t="shared" si="3"/>
        <v>X</v>
      </c>
      <c r="F51" s="1" t="e">
        <f t="shared" si="4"/>
        <v>#VALUE!</v>
      </c>
      <c r="G51" s="1">
        <f t="shared" si="5"/>
        <v>0</v>
      </c>
      <c r="H51" s="18" t="str">
        <f t="shared" si="6"/>
        <v>X</v>
      </c>
      <c r="I51" s="1" t="str">
        <f t="shared" si="7"/>
        <v/>
      </c>
      <c r="J51" s="21" t="str">
        <f>LOWER(TRIM(Feuil1!D65))</f>
        <v/>
      </c>
      <c r="K51" s="1" t="b">
        <f t="shared" si="8"/>
        <v>0</v>
      </c>
      <c r="L51" s="1" t="b">
        <f t="shared" si="9"/>
        <v>0</v>
      </c>
      <c r="M51" s="1" t="b">
        <f t="shared" si="10"/>
        <v>1</v>
      </c>
      <c r="N51" s="1" t="b">
        <f t="shared" si="11"/>
        <v>1</v>
      </c>
      <c r="O51" s="1" t="b">
        <f t="shared" si="12"/>
        <v>1</v>
      </c>
      <c r="P51" s="1" t="b">
        <f t="shared" si="13"/>
        <v>1</v>
      </c>
      <c r="Q51" s="1" t="b">
        <f t="shared" si="14"/>
        <v>1</v>
      </c>
      <c r="R51" s="1" t="b">
        <f t="shared" si="15"/>
        <v>1</v>
      </c>
      <c r="S51" s="1" t="b">
        <f t="shared" si="16"/>
        <v>1</v>
      </c>
      <c r="T51" s="1" t="b">
        <f t="shared" si="17"/>
        <v>1</v>
      </c>
      <c r="U51" s="1" t="b">
        <f t="shared" si="18"/>
        <v>1</v>
      </c>
      <c r="V51" s="1" t="b">
        <f t="shared" si="19"/>
        <v>0</v>
      </c>
      <c r="W51" s="1" t="str">
        <f t="shared" si="20"/>
        <v/>
      </c>
      <c r="X51" s="1" t="str">
        <f t="shared" si="26"/>
        <v/>
      </c>
      <c r="Y51" s="1" t="str">
        <f t="shared" si="23"/>
        <v>64</v>
      </c>
      <c r="Z51" s="18" t="e">
        <f t="shared" si="25"/>
        <v>#REF!</v>
      </c>
      <c r="AA51" s="1">
        <f t="shared" si="22"/>
        <v>0</v>
      </c>
    </row>
    <row r="52" spans="1:27" ht="14.25" customHeight="1" x14ac:dyDescent="0.3">
      <c r="A52" s="1" t="str">
        <f>IF(Feuil1!B66="","",  UPPER(MID(Feuil1!B66,1,1)) &amp;  MID(LOWER(TRIM(Feuil1!B66)),2,LEN(Feuil1!B66)-1))</f>
        <v/>
      </c>
      <c r="B52" s="1" t="e">
        <f t="shared" si="0"/>
        <v>#VALUE!</v>
      </c>
      <c r="C52" s="1" t="e">
        <f t="shared" si="1"/>
        <v>#VALUE!</v>
      </c>
      <c r="D52" s="1">
        <f t="shared" si="2"/>
        <v>0</v>
      </c>
      <c r="E52" s="18" t="str">
        <f t="shared" si="3"/>
        <v>X</v>
      </c>
      <c r="F52" s="1" t="e">
        <f t="shared" si="4"/>
        <v>#VALUE!</v>
      </c>
      <c r="G52" s="1">
        <f t="shared" si="5"/>
        <v>0</v>
      </c>
      <c r="H52" s="18" t="str">
        <f t="shared" si="6"/>
        <v>X</v>
      </c>
      <c r="I52" s="1" t="str">
        <f t="shared" si="7"/>
        <v/>
      </c>
      <c r="J52" s="21" t="str">
        <f>LOWER(TRIM(Feuil1!D66))</f>
        <v/>
      </c>
      <c r="K52" s="1" t="b">
        <f t="shared" si="8"/>
        <v>0</v>
      </c>
      <c r="L52" s="1" t="b">
        <f t="shared" si="9"/>
        <v>0</v>
      </c>
      <c r="M52" s="1" t="b">
        <f t="shared" si="10"/>
        <v>1</v>
      </c>
      <c r="N52" s="1" t="b">
        <f t="shared" si="11"/>
        <v>1</v>
      </c>
      <c r="O52" s="1" t="b">
        <f t="shared" si="12"/>
        <v>1</v>
      </c>
      <c r="P52" s="1" t="b">
        <f t="shared" si="13"/>
        <v>1</v>
      </c>
      <c r="Q52" s="1" t="b">
        <f t="shared" si="14"/>
        <v>1</v>
      </c>
      <c r="R52" s="1" t="b">
        <f t="shared" si="15"/>
        <v>1</v>
      </c>
      <c r="S52" s="1" t="b">
        <f t="shared" si="16"/>
        <v>1</v>
      </c>
      <c r="T52" s="1" t="b">
        <f t="shared" si="17"/>
        <v>1</v>
      </c>
      <c r="U52" s="1" t="b">
        <f t="shared" si="18"/>
        <v>1</v>
      </c>
      <c r="V52" s="1" t="b">
        <f t="shared" si="19"/>
        <v>0</v>
      </c>
      <c r="W52" s="1" t="str">
        <f t="shared" si="20"/>
        <v/>
      </c>
      <c r="X52" s="1" t="str">
        <f t="shared" si="26"/>
        <v/>
      </c>
      <c r="Y52" s="1" t="str">
        <f t="shared" si="23"/>
        <v>65</v>
      </c>
      <c r="Z52" s="18" t="e">
        <f t="shared" si="25"/>
        <v>#REF!</v>
      </c>
      <c r="AA52" s="1">
        <f t="shared" si="22"/>
        <v>0</v>
      </c>
    </row>
    <row r="53" spans="1:27" ht="14.25" customHeight="1" x14ac:dyDescent="0.3">
      <c r="A53" s="1" t="str">
        <f>IF(Feuil1!B67="","",  UPPER(MID(Feuil1!B67,1,1)) &amp;  MID(LOWER(TRIM(Feuil1!B67)),2,LEN(Feuil1!B67)-1))</f>
        <v/>
      </c>
      <c r="B53" s="1" t="e">
        <f t="shared" si="0"/>
        <v>#VALUE!</v>
      </c>
      <c r="C53" s="1" t="e">
        <f t="shared" si="1"/>
        <v>#VALUE!</v>
      </c>
      <c r="D53" s="1">
        <f t="shared" si="2"/>
        <v>0</v>
      </c>
      <c r="E53" s="18" t="str">
        <f t="shared" si="3"/>
        <v>X</v>
      </c>
      <c r="F53" s="1" t="e">
        <f t="shared" si="4"/>
        <v>#VALUE!</v>
      </c>
      <c r="G53" s="1">
        <f t="shared" si="5"/>
        <v>0</v>
      </c>
      <c r="H53" s="18" t="str">
        <f t="shared" si="6"/>
        <v>X</v>
      </c>
      <c r="I53" s="1" t="str">
        <f t="shared" si="7"/>
        <v/>
      </c>
      <c r="J53" s="21" t="str">
        <f>LOWER(TRIM(Feuil1!D67))</f>
        <v/>
      </c>
      <c r="K53" s="1" t="b">
        <f t="shared" si="8"/>
        <v>0</v>
      </c>
      <c r="L53" s="1" t="b">
        <f t="shared" si="9"/>
        <v>0</v>
      </c>
      <c r="M53" s="1" t="b">
        <f t="shared" si="10"/>
        <v>1</v>
      </c>
      <c r="N53" s="1" t="b">
        <f t="shared" si="11"/>
        <v>1</v>
      </c>
      <c r="O53" s="1" t="b">
        <f t="shared" si="12"/>
        <v>1</v>
      </c>
      <c r="P53" s="1" t="b">
        <f t="shared" si="13"/>
        <v>1</v>
      </c>
      <c r="Q53" s="1" t="b">
        <f t="shared" si="14"/>
        <v>1</v>
      </c>
      <c r="R53" s="1" t="b">
        <f t="shared" si="15"/>
        <v>1</v>
      </c>
      <c r="S53" s="1" t="b">
        <f t="shared" si="16"/>
        <v>1</v>
      </c>
      <c r="T53" s="1" t="b">
        <f t="shared" si="17"/>
        <v>1</v>
      </c>
      <c r="U53" s="1" t="b">
        <f t="shared" si="18"/>
        <v>1</v>
      </c>
      <c r="V53" s="1" t="b">
        <f t="shared" si="19"/>
        <v>0</v>
      </c>
      <c r="W53" s="1" t="str">
        <f t="shared" si="20"/>
        <v/>
      </c>
      <c r="X53" s="1" t="str">
        <f t="shared" si="26"/>
        <v/>
      </c>
      <c r="Y53" s="1" t="str">
        <f t="shared" si="23"/>
        <v>66</v>
      </c>
      <c r="Z53" s="18" t="e">
        <f t="shared" si="25"/>
        <v>#REF!</v>
      </c>
      <c r="AA53" s="1">
        <f t="shared" si="22"/>
        <v>0</v>
      </c>
    </row>
    <row r="54" spans="1:27" ht="14.25" customHeight="1" x14ac:dyDescent="0.3">
      <c r="A54" s="1" t="str">
        <f>IF(Feuil1!B68="","",  UPPER(MID(Feuil1!B68,1,1)) &amp;  MID(LOWER(TRIM(Feuil1!B68)),2,LEN(Feuil1!B68)-1))</f>
        <v/>
      </c>
      <c r="B54" s="1" t="e">
        <f t="shared" si="0"/>
        <v>#VALUE!</v>
      </c>
      <c r="C54" s="1" t="e">
        <f t="shared" si="1"/>
        <v>#VALUE!</v>
      </c>
      <c r="D54" s="1">
        <f t="shared" si="2"/>
        <v>0</v>
      </c>
      <c r="E54" s="18" t="str">
        <f t="shared" si="3"/>
        <v>X</v>
      </c>
      <c r="F54" s="1" t="e">
        <f t="shared" si="4"/>
        <v>#VALUE!</v>
      </c>
      <c r="G54" s="1">
        <f t="shared" si="5"/>
        <v>0</v>
      </c>
      <c r="H54" s="18" t="str">
        <f t="shared" si="6"/>
        <v>X</v>
      </c>
      <c r="I54" s="1" t="str">
        <f t="shared" si="7"/>
        <v/>
      </c>
      <c r="J54" s="21" t="str">
        <f>LOWER(TRIM(Feuil1!D68))</f>
        <v/>
      </c>
      <c r="K54" s="1" t="b">
        <f t="shared" si="8"/>
        <v>0</v>
      </c>
      <c r="L54" s="1" t="b">
        <f t="shared" si="9"/>
        <v>0</v>
      </c>
      <c r="M54" s="1" t="b">
        <f t="shared" si="10"/>
        <v>1</v>
      </c>
      <c r="N54" s="1" t="b">
        <f t="shared" si="11"/>
        <v>1</v>
      </c>
      <c r="O54" s="1" t="b">
        <f t="shared" si="12"/>
        <v>1</v>
      </c>
      <c r="P54" s="1" t="b">
        <f t="shared" si="13"/>
        <v>1</v>
      </c>
      <c r="Q54" s="1" t="b">
        <f t="shared" si="14"/>
        <v>1</v>
      </c>
      <c r="R54" s="1" t="b">
        <f t="shared" si="15"/>
        <v>1</v>
      </c>
      <c r="S54" s="1" t="b">
        <f t="shared" si="16"/>
        <v>1</v>
      </c>
      <c r="T54" s="1" t="b">
        <f t="shared" si="17"/>
        <v>1</v>
      </c>
      <c r="U54" s="1" t="b">
        <f t="shared" si="18"/>
        <v>1</v>
      </c>
      <c r="V54" s="1" t="b">
        <f t="shared" si="19"/>
        <v>0</v>
      </c>
      <c r="W54" s="1" t="str">
        <f t="shared" si="20"/>
        <v/>
      </c>
      <c r="X54" s="1" t="str">
        <f t="shared" si="26"/>
        <v/>
      </c>
      <c r="Y54" s="1" t="str">
        <f t="shared" si="23"/>
        <v>67</v>
      </c>
      <c r="Z54" s="18" t="e">
        <f t="shared" si="25"/>
        <v>#REF!</v>
      </c>
      <c r="AA54" s="1">
        <f t="shared" si="22"/>
        <v>0</v>
      </c>
    </row>
    <row r="55" spans="1:27" ht="14.25" customHeight="1" x14ac:dyDescent="0.3">
      <c r="A55" s="1" t="str">
        <f>IF(Feuil1!B69="","",  UPPER(MID(Feuil1!B69,1,1)) &amp;  MID(LOWER(TRIM(Feuil1!B69)),2,LEN(Feuil1!B69)-1))</f>
        <v/>
      </c>
      <c r="B55" s="1" t="e">
        <f t="shared" si="0"/>
        <v>#VALUE!</v>
      </c>
      <c r="C55" s="1" t="e">
        <f t="shared" si="1"/>
        <v>#VALUE!</v>
      </c>
      <c r="D55" s="1">
        <f t="shared" si="2"/>
        <v>0</v>
      </c>
      <c r="E55" s="18" t="str">
        <f t="shared" si="3"/>
        <v>X</v>
      </c>
      <c r="F55" s="1" t="e">
        <f t="shared" si="4"/>
        <v>#VALUE!</v>
      </c>
      <c r="G55" s="1">
        <f t="shared" si="5"/>
        <v>0</v>
      </c>
      <c r="H55" s="18" t="str">
        <f t="shared" si="6"/>
        <v>X</v>
      </c>
      <c r="I55" s="1" t="str">
        <f t="shared" si="7"/>
        <v/>
      </c>
      <c r="J55" s="21" t="str">
        <f>LOWER(TRIM(Feuil1!D69))</f>
        <v/>
      </c>
      <c r="K55" s="1" t="b">
        <f t="shared" si="8"/>
        <v>0</v>
      </c>
      <c r="L55" s="1" t="b">
        <f t="shared" si="9"/>
        <v>0</v>
      </c>
      <c r="M55" s="1" t="b">
        <f t="shared" si="10"/>
        <v>1</v>
      </c>
      <c r="N55" s="1" t="b">
        <f t="shared" si="11"/>
        <v>1</v>
      </c>
      <c r="O55" s="1" t="b">
        <f t="shared" si="12"/>
        <v>1</v>
      </c>
      <c r="P55" s="1" t="b">
        <f t="shared" si="13"/>
        <v>1</v>
      </c>
      <c r="Q55" s="1" t="b">
        <f t="shared" si="14"/>
        <v>1</v>
      </c>
      <c r="R55" s="1" t="b">
        <f t="shared" si="15"/>
        <v>1</v>
      </c>
      <c r="S55" s="1" t="b">
        <f t="shared" si="16"/>
        <v>1</v>
      </c>
      <c r="T55" s="1" t="b">
        <f t="shared" si="17"/>
        <v>1</v>
      </c>
      <c r="U55" s="1" t="b">
        <f t="shared" si="18"/>
        <v>1</v>
      </c>
      <c r="V55" s="1" t="b">
        <f t="shared" si="19"/>
        <v>0</v>
      </c>
      <c r="W55" s="1" t="str">
        <f t="shared" si="20"/>
        <v/>
      </c>
      <c r="X55" s="1" t="str">
        <f t="shared" si="26"/>
        <v/>
      </c>
      <c r="Y55" s="1" t="str">
        <f t="shared" si="23"/>
        <v>68</v>
      </c>
      <c r="Z55" s="18" t="e">
        <f t="shared" si="25"/>
        <v>#REF!</v>
      </c>
      <c r="AA55" s="1">
        <f t="shared" si="22"/>
        <v>0</v>
      </c>
    </row>
    <row r="56" spans="1:27" ht="14.25" customHeight="1" x14ac:dyDescent="0.3">
      <c r="A56" s="1" t="str">
        <f>IF(Feuil1!B70="","",  UPPER(MID(Feuil1!B70,1,1)) &amp;  MID(LOWER(TRIM(Feuil1!B70)),2,LEN(Feuil1!B70)-1))</f>
        <v/>
      </c>
      <c r="B56" s="1" t="e">
        <f t="shared" si="0"/>
        <v>#VALUE!</v>
      </c>
      <c r="C56" s="1" t="e">
        <f t="shared" si="1"/>
        <v>#VALUE!</v>
      </c>
      <c r="D56" s="1">
        <f t="shared" si="2"/>
        <v>0</v>
      </c>
      <c r="E56" s="18" t="str">
        <f t="shared" si="3"/>
        <v>X</v>
      </c>
      <c r="F56" s="1" t="e">
        <f t="shared" si="4"/>
        <v>#VALUE!</v>
      </c>
      <c r="G56" s="1">
        <f t="shared" si="5"/>
        <v>0</v>
      </c>
      <c r="H56" s="18" t="str">
        <f t="shared" si="6"/>
        <v>X</v>
      </c>
      <c r="I56" s="1" t="str">
        <f t="shared" si="7"/>
        <v/>
      </c>
      <c r="J56" s="21" t="str">
        <f>LOWER(TRIM(Feuil1!D70))</f>
        <v/>
      </c>
      <c r="K56" s="1" t="b">
        <f t="shared" si="8"/>
        <v>0</v>
      </c>
      <c r="L56" s="1" t="b">
        <f t="shared" si="9"/>
        <v>0</v>
      </c>
      <c r="M56" s="1" t="b">
        <f t="shared" si="10"/>
        <v>1</v>
      </c>
      <c r="N56" s="1" t="b">
        <f t="shared" si="11"/>
        <v>1</v>
      </c>
      <c r="O56" s="1" t="b">
        <f t="shared" si="12"/>
        <v>1</v>
      </c>
      <c r="P56" s="1" t="b">
        <f t="shared" si="13"/>
        <v>1</v>
      </c>
      <c r="Q56" s="1" t="b">
        <f t="shared" si="14"/>
        <v>1</v>
      </c>
      <c r="R56" s="1" t="b">
        <f t="shared" si="15"/>
        <v>1</v>
      </c>
      <c r="S56" s="1" t="b">
        <f t="shared" si="16"/>
        <v>1</v>
      </c>
      <c r="T56" s="1" t="b">
        <f t="shared" si="17"/>
        <v>1</v>
      </c>
      <c r="U56" s="1" t="b">
        <f t="shared" si="18"/>
        <v>1</v>
      </c>
      <c r="V56" s="1" t="b">
        <f t="shared" si="19"/>
        <v>0</v>
      </c>
      <c r="W56" s="1" t="str">
        <f t="shared" si="20"/>
        <v/>
      </c>
      <c r="X56" s="1" t="str">
        <f t="shared" si="26"/>
        <v/>
      </c>
      <c r="Y56" s="1" t="str">
        <f t="shared" si="23"/>
        <v>69</v>
      </c>
      <c r="Z56" s="18" t="e">
        <f t="shared" si="25"/>
        <v>#REF!</v>
      </c>
      <c r="AA56" s="1">
        <f t="shared" si="22"/>
        <v>0</v>
      </c>
    </row>
    <row r="57" spans="1:27" ht="14.25" customHeight="1" x14ac:dyDescent="0.3">
      <c r="A57" s="1" t="str">
        <f>IF(Feuil1!B71="","",  UPPER(MID(Feuil1!B71,1,1)) &amp;  MID(LOWER(TRIM(Feuil1!B71)),2,LEN(Feuil1!B71)-1))</f>
        <v/>
      </c>
      <c r="B57" s="1" t="e">
        <f t="shared" si="0"/>
        <v>#VALUE!</v>
      </c>
      <c r="C57" s="1" t="e">
        <f t="shared" si="1"/>
        <v>#VALUE!</v>
      </c>
      <c r="D57" s="1">
        <f t="shared" si="2"/>
        <v>0</v>
      </c>
      <c r="E57" s="18" t="str">
        <f t="shared" si="3"/>
        <v>X</v>
      </c>
      <c r="F57" s="1" t="e">
        <f t="shared" si="4"/>
        <v>#VALUE!</v>
      </c>
      <c r="G57" s="1">
        <f t="shared" si="5"/>
        <v>0</v>
      </c>
      <c r="H57" s="18" t="str">
        <f t="shared" si="6"/>
        <v>X</v>
      </c>
      <c r="I57" s="1" t="str">
        <f t="shared" si="7"/>
        <v/>
      </c>
      <c r="J57" s="21" t="str">
        <f>LOWER(TRIM(Feuil1!D71))</f>
        <v/>
      </c>
      <c r="K57" s="1" t="b">
        <f t="shared" si="8"/>
        <v>0</v>
      </c>
      <c r="L57" s="1" t="b">
        <f t="shared" si="9"/>
        <v>0</v>
      </c>
      <c r="M57" s="1" t="b">
        <f t="shared" si="10"/>
        <v>1</v>
      </c>
      <c r="N57" s="1" t="b">
        <f t="shared" si="11"/>
        <v>1</v>
      </c>
      <c r="O57" s="1" t="b">
        <f t="shared" si="12"/>
        <v>1</v>
      </c>
      <c r="P57" s="1" t="b">
        <f t="shared" si="13"/>
        <v>1</v>
      </c>
      <c r="Q57" s="1" t="b">
        <f t="shared" si="14"/>
        <v>1</v>
      </c>
      <c r="R57" s="1" t="b">
        <f t="shared" si="15"/>
        <v>1</v>
      </c>
      <c r="S57" s="1" t="b">
        <f t="shared" si="16"/>
        <v>1</v>
      </c>
      <c r="T57" s="1" t="b">
        <f t="shared" si="17"/>
        <v>1</v>
      </c>
      <c r="U57" s="1" t="b">
        <f t="shared" si="18"/>
        <v>1</v>
      </c>
      <c r="V57" s="1" t="b">
        <f t="shared" si="19"/>
        <v>0</v>
      </c>
      <c r="W57" s="1" t="str">
        <f t="shared" si="20"/>
        <v/>
      </c>
      <c r="X57" s="1" t="str">
        <f t="shared" si="26"/>
        <v/>
      </c>
      <c r="Y57" s="1" t="str">
        <f t="shared" si="23"/>
        <v>70</v>
      </c>
      <c r="Z57" s="18" t="e">
        <f t="shared" si="25"/>
        <v>#REF!</v>
      </c>
      <c r="AA57" s="1">
        <f t="shared" si="22"/>
        <v>0</v>
      </c>
    </row>
    <row r="58" spans="1:27" ht="14.25" customHeight="1" x14ac:dyDescent="0.3">
      <c r="A58" s="1" t="str">
        <f>IF(Feuil1!B72="","",  UPPER(MID(Feuil1!B72,1,1)) &amp;  MID(LOWER(TRIM(Feuil1!B72)),2,LEN(Feuil1!B72)-1))</f>
        <v/>
      </c>
      <c r="B58" s="1" t="e">
        <f t="shared" si="0"/>
        <v>#VALUE!</v>
      </c>
      <c r="C58" s="1" t="e">
        <f t="shared" si="1"/>
        <v>#VALUE!</v>
      </c>
      <c r="D58" s="1">
        <f t="shared" si="2"/>
        <v>0</v>
      </c>
      <c r="E58" s="18" t="str">
        <f t="shared" si="3"/>
        <v>X</v>
      </c>
      <c r="F58" s="1" t="e">
        <f t="shared" si="4"/>
        <v>#VALUE!</v>
      </c>
      <c r="G58" s="1">
        <f t="shared" si="5"/>
        <v>0</v>
      </c>
      <c r="H58" s="18" t="str">
        <f t="shared" si="6"/>
        <v>X</v>
      </c>
      <c r="I58" s="1" t="str">
        <f t="shared" si="7"/>
        <v/>
      </c>
      <c r="J58" s="21" t="str">
        <f>LOWER(TRIM(Feuil1!D72))</f>
        <v/>
      </c>
      <c r="K58" s="1" t="b">
        <f t="shared" si="8"/>
        <v>0</v>
      </c>
      <c r="L58" s="1" t="b">
        <f t="shared" si="9"/>
        <v>0</v>
      </c>
      <c r="M58" s="1" t="b">
        <f t="shared" si="10"/>
        <v>1</v>
      </c>
      <c r="N58" s="1" t="b">
        <f t="shared" si="11"/>
        <v>1</v>
      </c>
      <c r="O58" s="1" t="b">
        <f t="shared" si="12"/>
        <v>1</v>
      </c>
      <c r="P58" s="1" t="b">
        <f t="shared" si="13"/>
        <v>1</v>
      </c>
      <c r="Q58" s="1" t="b">
        <f t="shared" si="14"/>
        <v>1</v>
      </c>
      <c r="R58" s="1" t="b">
        <f t="shared" si="15"/>
        <v>1</v>
      </c>
      <c r="S58" s="1" t="b">
        <f t="shared" si="16"/>
        <v>1</v>
      </c>
      <c r="T58" s="1" t="b">
        <f t="shared" si="17"/>
        <v>1</v>
      </c>
      <c r="U58" s="1" t="b">
        <f t="shared" si="18"/>
        <v>1</v>
      </c>
      <c r="V58" s="1" t="b">
        <f t="shared" si="19"/>
        <v>0</v>
      </c>
      <c r="W58" s="1" t="str">
        <f t="shared" si="20"/>
        <v/>
      </c>
      <c r="X58" s="1" t="str">
        <f t="shared" si="26"/>
        <v/>
      </c>
      <c r="Y58" s="1" t="str">
        <f t="shared" si="23"/>
        <v>71</v>
      </c>
      <c r="Z58" s="18" t="e">
        <f t="shared" si="25"/>
        <v>#REF!</v>
      </c>
      <c r="AA58" s="1">
        <f t="shared" si="22"/>
        <v>0</v>
      </c>
    </row>
    <row r="59" spans="1:27" ht="14.25" customHeight="1" x14ac:dyDescent="0.3">
      <c r="A59" s="1" t="str">
        <f>IF(Feuil1!B73="","",  UPPER(MID(Feuil1!B73,1,1)) &amp;  MID(LOWER(TRIM(Feuil1!B73)),2,LEN(Feuil1!B73)-1))</f>
        <v/>
      </c>
      <c r="B59" s="1" t="e">
        <f t="shared" si="0"/>
        <v>#VALUE!</v>
      </c>
      <c r="C59" s="1" t="e">
        <f t="shared" si="1"/>
        <v>#VALUE!</v>
      </c>
      <c r="D59" s="1">
        <f t="shared" si="2"/>
        <v>0</v>
      </c>
      <c r="E59" s="18" t="str">
        <f t="shared" si="3"/>
        <v>X</v>
      </c>
      <c r="F59" s="1" t="e">
        <f t="shared" si="4"/>
        <v>#VALUE!</v>
      </c>
      <c r="G59" s="1">
        <f t="shared" si="5"/>
        <v>0</v>
      </c>
      <c r="H59" s="18" t="str">
        <f t="shared" si="6"/>
        <v>X</v>
      </c>
      <c r="I59" s="1" t="str">
        <f t="shared" si="7"/>
        <v/>
      </c>
      <c r="J59" s="21" t="str">
        <f>LOWER(TRIM(Feuil1!D73))</f>
        <v/>
      </c>
      <c r="K59" s="1" t="b">
        <f t="shared" si="8"/>
        <v>0</v>
      </c>
      <c r="L59" s="1" t="b">
        <f t="shared" si="9"/>
        <v>0</v>
      </c>
      <c r="M59" s="1" t="b">
        <f t="shared" si="10"/>
        <v>1</v>
      </c>
      <c r="N59" s="1" t="b">
        <f t="shared" si="11"/>
        <v>1</v>
      </c>
      <c r="O59" s="1" t="b">
        <f t="shared" si="12"/>
        <v>1</v>
      </c>
      <c r="P59" s="1" t="b">
        <f t="shared" si="13"/>
        <v>1</v>
      </c>
      <c r="Q59" s="1" t="b">
        <f t="shared" si="14"/>
        <v>1</v>
      </c>
      <c r="R59" s="1" t="b">
        <f t="shared" si="15"/>
        <v>1</v>
      </c>
      <c r="S59" s="1" t="b">
        <f t="shared" si="16"/>
        <v>1</v>
      </c>
      <c r="T59" s="1" t="b">
        <f t="shared" si="17"/>
        <v>1</v>
      </c>
      <c r="U59" s="1" t="b">
        <f t="shared" si="18"/>
        <v>1</v>
      </c>
      <c r="V59" s="1" t="b">
        <f t="shared" si="19"/>
        <v>0</v>
      </c>
      <c r="W59" s="1" t="str">
        <f t="shared" si="20"/>
        <v/>
      </c>
      <c r="X59" s="1" t="str">
        <f t="shared" si="26"/>
        <v/>
      </c>
      <c r="Y59" s="1" t="str">
        <f t="shared" si="23"/>
        <v>72</v>
      </c>
      <c r="Z59" s="18" t="e">
        <f t="shared" si="25"/>
        <v>#REF!</v>
      </c>
      <c r="AA59" s="1">
        <f t="shared" si="22"/>
        <v>0</v>
      </c>
    </row>
    <row r="60" spans="1:27" ht="14.25" customHeight="1" x14ac:dyDescent="0.3">
      <c r="A60" s="1" t="str">
        <f>IF(Feuil1!B74="","",  UPPER(MID(Feuil1!B74,1,1)) &amp;  MID(LOWER(TRIM(Feuil1!B74)),2,LEN(Feuil1!B74)-1))</f>
        <v/>
      </c>
      <c r="B60" s="1" t="e">
        <f t="shared" si="0"/>
        <v>#VALUE!</v>
      </c>
      <c r="C60" s="1" t="e">
        <f t="shared" si="1"/>
        <v>#VALUE!</v>
      </c>
      <c r="D60" s="1">
        <f t="shared" si="2"/>
        <v>0</v>
      </c>
      <c r="E60" s="18" t="str">
        <f t="shared" si="3"/>
        <v>X</v>
      </c>
      <c r="F60" s="1" t="e">
        <f t="shared" si="4"/>
        <v>#VALUE!</v>
      </c>
      <c r="G60" s="1">
        <f t="shared" si="5"/>
        <v>0</v>
      </c>
      <c r="H60" s="18" t="str">
        <f t="shared" si="6"/>
        <v>X</v>
      </c>
      <c r="I60" s="1" t="str">
        <f t="shared" si="7"/>
        <v/>
      </c>
      <c r="J60" s="21" t="str">
        <f>LOWER(TRIM(Feuil1!D74))</f>
        <v/>
      </c>
      <c r="K60" s="1" t="b">
        <f t="shared" si="8"/>
        <v>0</v>
      </c>
      <c r="L60" s="1" t="b">
        <f t="shared" si="9"/>
        <v>0</v>
      </c>
      <c r="M60" s="1" t="b">
        <f t="shared" si="10"/>
        <v>1</v>
      </c>
      <c r="N60" s="1" t="b">
        <f t="shared" si="11"/>
        <v>1</v>
      </c>
      <c r="O60" s="1" t="b">
        <f t="shared" si="12"/>
        <v>1</v>
      </c>
      <c r="P60" s="1" t="b">
        <f t="shared" si="13"/>
        <v>1</v>
      </c>
      <c r="Q60" s="1" t="b">
        <f t="shared" si="14"/>
        <v>1</v>
      </c>
      <c r="R60" s="1" t="b">
        <f t="shared" si="15"/>
        <v>1</v>
      </c>
      <c r="S60" s="1" t="b">
        <f t="shared" si="16"/>
        <v>1</v>
      </c>
      <c r="T60" s="1" t="b">
        <f t="shared" si="17"/>
        <v>1</v>
      </c>
      <c r="U60" s="1" t="b">
        <f t="shared" si="18"/>
        <v>1</v>
      </c>
      <c r="V60" s="1" t="b">
        <f t="shared" si="19"/>
        <v>0</v>
      </c>
      <c r="W60" s="1" t="str">
        <f t="shared" si="20"/>
        <v/>
      </c>
      <c r="X60" s="1" t="str">
        <f t="shared" si="26"/>
        <v/>
      </c>
      <c r="Y60" s="1" t="str">
        <f t="shared" si="23"/>
        <v>73</v>
      </c>
      <c r="Z60" s="18" t="e">
        <f t="shared" si="25"/>
        <v>#REF!</v>
      </c>
      <c r="AA60" s="1">
        <f t="shared" si="22"/>
        <v>0</v>
      </c>
    </row>
    <row r="61" spans="1:27" ht="14.25" customHeight="1" x14ac:dyDescent="0.3">
      <c r="A61" s="1" t="str">
        <f>IF(Feuil1!B75="","",  UPPER(MID(Feuil1!B75,1,1)) &amp;  MID(LOWER(TRIM(Feuil1!B75)),2,LEN(Feuil1!B75)-1))</f>
        <v/>
      </c>
      <c r="B61" s="1" t="e">
        <f t="shared" si="0"/>
        <v>#VALUE!</v>
      </c>
      <c r="C61" s="1" t="e">
        <f t="shared" si="1"/>
        <v>#VALUE!</v>
      </c>
      <c r="D61" s="1">
        <f t="shared" si="2"/>
        <v>0</v>
      </c>
      <c r="E61" s="18" t="str">
        <f t="shared" si="3"/>
        <v>X</v>
      </c>
      <c r="F61" s="1" t="e">
        <f t="shared" si="4"/>
        <v>#VALUE!</v>
      </c>
      <c r="G61" s="1">
        <f t="shared" si="5"/>
        <v>0</v>
      </c>
      <c r="H61" s="18" t="str">
        <f t="shared" si="6"/>
        <v>X</v>
      </c>
      <c r="I61" s="1" t="str">
        <f t="shared" si="7"/>
        <v/>
      </c>
      <c r="J61" s="21" t="str">
        <f>LOWER(TRIM(Feuil1!D75))</f>
        <v/>
      </c>
      <c r="K61" s="1" t="b">
        <f t="shared" si="8"/>
        <v>0</v>
      </c>
      <c r="L61" s="1" t="b">
        <f t="shared" si="9"/>
        <v>0</v>
      </c>
      <c r="M61" s="1" t="b">
        <f t="shared" si="10"/>
        <v>1</v>
      </c>
      <c r="N61" s="1" t="b">
        <f t="shared" si="11"/>
        <v>1</v>
      </c>
      <c r="O61" s="1" t="b">
        <f t="shared" si="12"/>
        <v>1</v>
      </c>
      <c r="P61" s="1" t="b">
        <f t="shared" si="13"/>
        <v>1</v>
      </c>
      <c r="Q61" s="1" t="b">
        <f t="shared" si="14"/>
        <v>1</v>
      </c>
      <c r="R61" s="1" t="b">
        <f t="shared" si="15"/>
        <v>1</v>
      </c>
      <c r="S61" s="1" t="b">
        <f t="shared" si="16"/>
        <v>1</v>
      </c>
      <c r="T61" s="1" t="b">
        <f t="shared" si="17"/>
        <v>1</v>
      </c>
      <c r="U61" s="1" t="b">
        <f t="shared" si="18"/>
        <v>1</v>
      </c>
      <c r="V61" s="1" t="b">
        <f t="shared" si="19"/>
        <v>0</v>
      </c>
      <c r="W61" s="1" t="str">
        <f t="shared" si="20"/>
        <v/>
      </c>
      <c r="X61" s="1" t="str">
        <f t="shared" si="26"/>
        <v/>
      </c>
      <c r="Y61" s="1" t="str">
        <f t="shared" si="23"/>
        <v>74</v>
      </c>
      <c r="Z61" s="18" t="e">
        <f t="shared" si="25"/>
        <v>#REF!</v>
      </c>
      <c r="AA61" s="1">
        <f t="shared" si="22"/>
        <v>0</v>
      </c>
    </row>
    <row r="62" spans="1:27" ht="14.25" customHeight="1" x14ac:dyDescent="0.3">
      <c r="A62" s="1" t="str">
        <f>IF(Feuil1!B76="","",  UPPER(MID(Feuil1!B76,1,1)) &amp;  MID(LOWER(TRIM(Feuil1!B76)),2,LEN(Feuil1!B76)-1))</f>
        <v/>
      </c>
      <c r="B62" s="1" t="e">
        <f t="shared" si="0"/>
        <v>#VALUE!</v>
      </c>
      <c r="C62" s="1" t="e">
        <f t="shared" si="1"/>
        <v>#VALUE!</v>
      </c>
      <c r="D62" s="1">
        <f t="shared" si="2"/>
        <v>0</v>
      </c>
      <c r="E62" s="18" t="str">
        <f t="shared" si="3"/>
        <v>X</v>
      </c>
      <c r="F62" s="1" t="e">
        <f t="shared" si="4"/>
        <v>#VALUE!</v>
      </c>
      <c r="G62" s="1">
        <f t="shared" si="5"/>
        <v>0</v>
      </c>
      <c r="H62" s="18" t="str">
        <f t="shared" si="6"/>
        <v>X</v>
      </c>
      <c r="I62" s="1" t="str">
        <f t="shared" si="7"/>
        <v/>
      </c>
      <c r="J62" s="21" t="str">
        <f>LOWER(TRIM(Feuil1!D76))</f>
        <v/>
      </c>
      <c r="K62" s="1" t="b">
        <f t="shared" si="8"/>
        <v>0</v>
      </c>
      <c r="L62" s="1" t="b">
        <f t="shared" si="9"/>
        <v>0</v>
      </c>
      <c r="M62" s="1" t="b">
        <f t="shared" si="10"/>
        <v>1</v>
      </c>
      <c r="N62" s="1" t="b">
        <f t="shared" si="11"/>
        <v>1</v>
      </c>
      <c r="O62" s="1" t="b">
        <f t="shared" si="12"/>
        <v>1</v>
      </c>
      <c r="P62" s="1" t="b">
        <f t="shared" si="13"/>
        <v>1</v>
      </c>
      <c r="Q62" s="1" t="b">
        <f t="shared" si="14"/>
        <v>1</v>
      </c>
      <c r="R62" s="1" t="b">
        <f t="shared" si="15"/>
        <v>1</v>
      </c>
      <c r="S62" s="1" t="b">
        <f t="shared" si="16"/>
        <v>1</v>
      </c>
      <c r="T62" s="1" t="b">
        <f t="shared" si="17"/>
        <v>1</v>
      </c>
      <c r="U62" s="1" t="b">
        <f t="shared" si="18"/>
        <v>1</v>
      </c>
      <c r="V62" s="1" t="b">
        <f t="shared" si="19"/>
        <v>0</v>
      </c>
      <c r="W62" s="1" t="str">
        <f t="shared" si="20"/>
        <v/>
      </c>
      <c r="X62" s="1" t="str">
        <f t="shared" si="26"/>
        <v/>
      </c>
      <c r="Y62" s="1" t="str">
        <f t="shared" si="23"/>
        <v>75</v>
      </c>
      <c r="Z62" s="18" t="e">
        <f t="shared" si="25"/>
        <v>#REF!</v>
      </c>
      <c r="AA62" s="1">
        <f t="shared" si="22"/>
        <v>0</v>
      </c>
    </row>
    <row r="63" spans="1:27" ht="14.25" customHeight="1" x14ac:dyDescent="0.3">
      <c r="A63" s="1" t="str">
        <f>IF(Feuil1!B77="","",  UPPER(MID(Feuil1!B77,1,1)) &amp;  MID(LOWER(TRIM(Feuil1!B77)),2,LEN(Feuil1!B77)-1))</f>
        <v/>
      </c>
      <c r="B63" s="1" t="e">
        <f t="shared" si="0"/>
        <v>#VALUE!</v>
      </c>
      <c r="C63" s="1" t="e">
        <f t="shared" si="1"/>
        <v>#VALUE!</v>
      </c>
      <c r="D63" s="1">
        <f t="shared" si="2"/>
        <v>0</v>
      </c>
      <c r="E63" s="18" t="str">
        <f t="shared" si="3"/>
        <v>X</v>
      </c>
      <c r="F63" s="1" t="e">
        <f t="shared" si="4"/>
        <v>#VALUE!</v>
      </c>
      <c r="G63" s="1">
        <f t="shared" si="5"/>
        <v>0</v>
      </c>
      <c r="H63" s="18" t="str">
        <f t="shared" si="6"/>
        <v>X</v>
      </c>
      <c r="I63" s="1" t="str">
        <f t="shared" si="7"/>
        <v/>
      </c>
      <c r="J63" s="21" t="str">
        <f>LOWER(TRIM(Feuil1!D77))</f>
        <v/>
      </c>
      <c r="K63" s="1" t="b">
        <f t="shared" si="8"/>
        <v>0</v>
      </c>
      <c r="L63" s="1" t="b">
        <f t="shared" si="9"/>
        <v>0</v>
      </c>
      <c r="M63" s="1" t="b">
        <f t="shared" si="10"/>
        <v>1</v>
      </c>
      <c r="N63" s="1" t="b">
        <f t="shared" si="11"/>
        <v>1</v>
      </c>
      <c r="O63" s="1" t="b">
        <f t="shared" si="12"/>
        <v>1</v>
      </c>
      <c r="P63" s="1" t="b">
        <f t="shared" si="13"/>
        <v>1</v>
      </c>
      <c r="Q63" s="1" t="b">
        <f t="shared" si="14"/>
        <v>1</v>
      </c>
      <c r="R63" s="1" t="b">
        <f t="shared" si="15"/>
        <v>1</v>
      </c>
      <c r="S63" s="1" t="b">
        <f t="shared" si="16"/>
        <v>1</v>
      </c>
      <c r="T63" s="1" t="b">
        <f t="shared" si="17"/>
        <v>1</v>
      </c>
      <c r="U63" s="1" t="b">
        <f t="shared" si="18"/>
        <v>1</v>
      </c>
      <c r="V63" s="1" t="b">
        <f t="shared" si="19"/>
        <v>0</v>
      </c>
      <c r="W63" s="1" t="str">
        <f t="shared" si="20"/>
        <v/>
      </c>
      <c r="X63" s="1" t="str">
        <f t="shared" si="26"/>
        <v/>
      </c>
      <c r="Y63" s="1" t="str">
        <f t="shared" si="23"/>
        <v>76</v>
      </c>
      <c r="Z63" s="18" t="e">
        <f t="shared" si="25"/>
        <v>#REF!</v>
      </c>
      <c r="AA63" s="1">
        <f t="shared" si="22"/>
        <v>0</v>
      </c>
    </row>
    <row r="64" spans="1:27" ht="14.25" customHeight="1" x14ac:dyDescent="0.3">
      <c r="A64" s="1" t="str">
        <f>IF(Feuil1!B78="","",  UPPER(MID(Feuil1!B78,1,1)) &amp;  MID(LOWER(TRIM(Feuil1!B78)),2,LEN(Feuil1!B78)-1))</f>
        <v/>
      </c>
      <c r="B64" s="1" t="e">
        <f t="shared" si="0"/>
        <v>#VALUE!</v>
      </c>
      <c r="C64" s="1" t="e">
        <f t="shared" si="1"/>
        <v>#VALUE!</v>
      </c>
      <c r="D64" s="1">
        <f t="shared" si="2"/>
        <v>0</v>
      </c>
      <c r="E64" s="18" t="str">
        <f t="shared" si="3"/>
        <v>X</v>
      </c>
      <c r="F64" s="1" t="e">
        <f t="shared" si="4"/>
        <v>#VALUE!</v>
      </c>
      <c r="G64" s="1">
        <f t="shared" si="5"/>
        <v>0</v>
      </c>
      <c r="H64" s="18" t="str">
        <f t="shared" si="6"/>
        <v>X</v>
      </c>
      <c r="I64" s="1" t="str">
        <f t="shared" si="7"/>
        <v/>
      </c>
      <c r="J64" s="21" t="str">
        <f>LOWER(TRIM(Feuil1!D78))</f>
        <v/>
      </c>
      <c r="K64" s="1" t="b">
        <f t="shared" si="8"/>
        <v>0</v>
      </c>
      <c r="L64" s="1" t="b">
        <f t="shared" si="9"/>
        <v>0</v>
      </c>
      <c r="M64" s="1" t="b">
        <f t="shared" si="10"/>
        <v>1</v>
      </c>
      <c r="N64" s="1" t="b">
        <f t="shared" si="11"/>
        <v>1</v>
      </c>
      <c r="O64" s="1" t="b">
        <f t="shared" si="12"/>
        <v>1</v>
      </c>
      <c r="P64" s="1" t="b">
        <f t="shared" si="13"/>
        <v>1</v>
      </c>
      <c r="Q64" s="1" t="b">
        <f t="shared" si="14"/>
        <v>1</v>
      </c>
      <c r="R64" s="1" t="b">
        <f t="shared" si="15"/>
        <v>1</v>
      </c>
      <c r="S64" s="1" t="b">
        <f t="shared" si="16"/>
        <v>1</v>
      </c>
      <c r="T64" s="1" t="b">
        <f t="shared" si="17"/>
        <v>1</v>
      </c>
      <c r="U64" s="1" t="b">
        <f t="shared" si="18"/>
        <v>1</v>
      </c>
      <c r="V64" s="1" t="b">
        <f t="shared" si="19"/>
        <v>0</v>
      </c>
      <c r="W64" s="1" t="str">
        <f t="shared" si="20"/>
        <v/>
      </c>
      <c r="X64" s="1" t="str">
        <f t="shared" si="26"/>
        <v/>
      </c>
      <c r="Y64" s="1" t="str">
        <f t="shared" si="23"/>
        <v>77</v>
      </c>
      <c r="Z64" s="18" t="e">
        <f t="shared" si="25"/>
        <v>#REF!</v>
      </c>
      <c r="AA64" s="1">
        <f t="shared" si="22"/>
        <v>0</v>
      </c>
    </row>
    <row r="65" spans="1:27" ht="14.25" customHeight="1" x14ac:dyDescent="0.3">
      <c r="A65" s="1" t="str">
        <f>IF(Feuil1!B79="","",  UPPER(MID(Feuil1!B79,1,1)) &amp;  MID(LOWER(TRIM(Feuil1!B79)),2,LEN(Feuil1!B79)-1))</f>
        <v/>
      </c>
      <c r="B65" s="1" t="e">
        <f t="shared" si="0"/>
        <v>#VALUE!</v>
      </c>
      <c r="C65" s="1" t="e">
        <f t="shared" si="1"/>
        <v>#VALUE!</v>
      </c>
      <c r="D65" s="1">
        <f t="shared" si="2"/>
        <v>0</v>
      </c>
      <c r="E65" s="18" t="str">
        <f t="shared" si="3"/>
        <v>X</v>
      </c>
      <c r="F65" s="1" t="e">
        <f t="shared" si="4"/>
        <v>#VALUE!</v>
      </c>
      <c r="G65" s="1">
        <f t="shared" si="5"/>
        <v>0</v>
      </c>
      <c r="H65" s="18" t="str">
        <f t="shared" si="6"/>
        <v>X</v>
      </c>
      <c r="I65" s="1" t="str">
        <f t="shared" si="7"/>
        <v/>
      </c>
      <c r="J65" s="21" t="str">
        <f>LOWER(TRIM(Feuil1!D79))</f>
        <v/>
      </c>
      <c r="K65" s="1" t="b">
        <f t="shared" si="8"/>
        <v>0</v>
      </c>
      <c r="L65" s="1" t="b">
        <f t="shared" si="9"/>
        <v>0</v>
      </c>
      <c r="M65" s="1" t="b">
        <f t="shared" si="10"/>
        <v>1</v>
      </c>
      <c r="N65" s="1" t="b">
        <f t="shared" si="11"/>
        <v>1</v>
      </c>
      <c r="O65" s="1" t="b">
        <f t="shared" si="12"/>
        <v>1</v>
      </c>
      <c r="P65" s="1" t="b">
        <f t="shared" si="13"/>
        <v>1</v>
      </c>
      <c r="Q65" s="1" t="b">
        <f t="shared" si="14"/>
        <v>1</v>
      </c>
      <c r="R65" s="1" t="b">
        <f t="shared" si="15"/>
        <v>1</v>
      </c>
      <c r="S65" s="1" t="b">
        <f t="shared" si="16"/>
        <v>1</v>
      </c>
      <c r="T65" s="1" t="b">
        <f t="shared" si="17"/>
        <v>1</v>
      </c>
      <c r="U65" s="1" t="b">
        <f t="shared" si="18"/>
        <v>1</v>
      </c>
      <c r="V65" s="1" t="b">
        <f t="shared" si="19"/>
        <v>0</v>
      </c>
      <c r="W65" s="1" t="str">
        <f t="shared" si="20"/>
        <v/>
      </c>
      <c r="X65" s="1" t="str">
        <f t="shared" si="26"/>
        <v/>
      </c>
      <c r="Y65" s="1" t="str">
        <f t="shared" si="23"/>
        <v>78</v>
      </c>
      <c r="Z65" s="18" t="e">
        <f t="shared" si="25"/>
        <v>#REF!</v>
      </c>
      <c r="AA65" s="1">
        <f t="shared" si="22"/>
        <v>0</v>
      </c>
    </row>
    <row r="66" spans="1:27" ht="14.25" customHeight="1" x14ac:dyDescent="0.3">
      <c r="A66" s="1" t="str">
        <f>IF(Feuil1!B80="","",  UPPER(MID(Feuil1!B80,1,1)) &amp;  MID(LOWER(TRIM(Feuil1!B80)),2,LEN(Feuil1!B80)-1))</f>
        <v/>
      </c>
      <c r="B66" s="1" t="e">
        <f t="shared" si="0"/>
        <v>#VALUE!</v>
      </c>
      <c r="C66" s="1" t="e">
        <f t="shared" si="1"/>
        <v>#VALUE!</v>
      </c>
      <c r="D66" s="1">
        <f t="shared" si="2"/>
        <v>0</v>
      </c>
      <c r="E66" s="18" t="str">
        <f t="shared" si="3"/>
        <v>X</v>
      </c>
      <c r="F66" s="1" t="e">
        <f t="shared" si="4"/>
        <v>#VALUE!</v>
      </c>
      <c r="G66" s="1">
        <f t="shared" si="5"/>
        <v>0</v>
      </c>
      <c r="H66" s="18" t="str">
        <f t="shared" si="6"/>
        <v>X</v>
      </c>
      <c r="I66" s="1" t="str">
        <f t="shared" si="7"/>
        <v/>
      </c>
      <c r="J66" s="21" t="str">
        <f>LOWER(TRIM(Feuil1!D80))</f>
        <v/>
      </c>
      <c r="K66" s="1" t="b">
        <f t="shared" si="8"/>
        <v>0</v>
      </c>
      <c r="L66" s="1" t="b">
        <f t="shared" si="9"/>
        <v>0</v>
      </c>
      <c r="M66" s="1" t="b">
        <f t="shared" si="10"/>
        <v>1</v>
      </c>
      <c r="N66" s="1" t="b">
        <f t="shared" si="11"/>
        <v>1</v>
      </c>
      <c r="O66" s="1" t="b">
        <f t="shared" si="12"/>
        <v>1</v>
      </c>
      <c r="P66" s="1" t="b">
        <f t="shared" si="13"/>
        <v>1</v>
      </c>
      <c r="Q66" s="1" t="b">
        <f t="shared" si="14"/>
        <v>1</v>
      </c>
      <c r="R66" s="1" t="b">
        <f t="shared" si="15"/>
        <v>1</v>
      </c>
      <c r="S66" s="1" t="b">
        <f t="shared" si="16"/>
        <v>1</v>
      </c>
      <c r="T66" s="1" t="b">
        <f t="shared" si="17"/>
        <v>1</v>
      </c>
      <c r="U66" s="1" t="b">
        <f t="shared" si="18"/>
        <v>1</v>
      </c>
      <c r="V66" s="1" t="b">
        <f t="shared" si="19"/>
        <v>0</v>
      </c>
      <c r="W66" s="1" t="str">
        <f t="shared" si="20"/>
        <v/>
      </c>
      <c r="X66" s="1" t="str">
        <f t="shared" si="26"/>
        <v/>
      </c>
      <c r="Y66" s="1" t="str">
        <f t="shared" si="23"/>
        <v>79</v>
      </c>
      <c r="Z66" s="18" t="e">
        <f t="shared" si="25"/>
        <v>#REF!</v>
      </c>
      <c r="AA66" s="1">
        <f t="shared" si="22"/>
        <v>0</v>
      </c>
    </row>
    <row r="67" spans="1:27" ht="14.25" customHeight="1" x14ac:dyDescent="0.3">
      <c r="A67" s="1" t="str">
        <f>IF(Feuil1!B81="","",  UPPER(MID(Feuil1!B81,1,1)) &amp;  MID(LOWER(TRIM(Feuil1!B81)),2,LEN(Feuil1!B81)-1))</f>
        <v/>
      </c>
      <c r="B67" s="1" t="e">
        <f t="shared" si="0"/>
        <v>#VALUE!</v>
      </c>
      <c r="C67" s="1" t="e">
        <f t="shared" si="1"/>
        <v>#VALUE!</v>
      </c>
      <c r="D67" s="1">
        <f t="shared" si="2"/>
        <v>0</v>
      </c>
      <c r="E67" s="18" t="str">
        <f t="shared" si="3"/>
        <v>X</v>
      </c>
      <c r="F67" s="1" t="e">
        <f t="shared" si="4"/>
        <v>#VALUE!</v>
      </c>
      <c r="G67" s="1">
        <f t="shared" si="5"/>
        <v>0</v>
      </c>
      <c r="H67" s="18" t="str">
        <f t="shared" si="6"/>
        <v>X</v>
      </c>
      <c r="I67" s="1" t="str">
        <f t="shared" si="7"/>
        <v/>
      </c>
      <c r="J67" s="21" t="str">
        <f>LOWER(TRIM(Feuil1!D81))</f>
        <v/>
      </c>
      <c r="K67" s="1" t="b">
        <f t="shared" si="8"/>
        <v>0</v>
      </c>
      <c r="L67" s="1" t="b">
        <f t="shared" si="9"/>
        <v>0</v>
      </c>
      <c r="M67" s="1" t="b">
        <f t="shared" si="10"/>
        <v>1</v>
      </c>
      <c r="N67" s="1" t="b">
        <f t="shared" si="11"/>
        <v>1</v>
      </c>
      <c r="O67" s="1" t="b">
        <f t="shared" si="12"/>
        <v>1</v>
      </c>
      <c r="P67" s="1" t="b">
        <f t="shared" si="13"/>
        <v>1</v>
      </c>
      <c r="Q67" s="1" t="b">
        <f t="shared" si="14"/>
        <v>1</v>
      </c>
      <c r="R67" s="1" t="b">
        <f t="shared" si="15"/>
        <v>1</v>
      </c>
      <c r="S67" s="1" t="b">
        <f t="shared" si="16"/>
        <v>1</v>
      </c>
      <c r="T67" s="1" t="b">
        <f t="shared" si="17"/>
        <v>1</v>
      </c>
      <c r="U67" s="1" t="b">
        <f t="shared" si="18"/>
        <v>1</v>
      </c>
      <c r="V67" s="1" t="b">
        <f t="shared" si="19"/>
        <v>0</v>
      </c>
      <c r="W67" s="1" t="str">
        <f t="shared" si="20"/>
        <v/>
      </c>
      <c r="X67" s="1" t="str">
        <f t="shared" si="26"/>
        <v/>
      </c>
      <c r="Y67" s="1" t="str">
        <f t="shared" si="23"/>
        <v>80</v>
      </c>
      <c r="Z67" s="18" t="e">
        <f t="shared" si="25"/>
        <v>#REF!</v>
      </c>
      <c r="AA67" s="1">
        <f t="shared" si="22"/>
        <v>0</v>
      </c>
    </row>
    <row r="68" spans="1:27" ht="14.25" customHeight="1" x14ac:dyDescent="0.3">
      <c r="A68" s="1" t="str">
        <f>IF(Feuil1!B82="","",  UPPER(MID(Feuil1!B82,1,1)) &amp;  MID(LOWER(TRIM(Feuil1!B82)),2,LEN(Feuil1!B82)-1))</f>
        <v/>
      </c>
      <c r="B68" s="1" t="e">
        <f t="shared" si="0"/>
        <v>#VALUE!</v>
      </c>
      <c r="C68" s="1" t="e">
        <f t="shared" si="1"/>
        <v>#VALUE!</v>
      </c>
      <c r="D68" s="1">
        <f t="shared" si="2"/>
        <v>0</v>
      </c>
      <c r="E68" s="18" t="str">
        <f t="shared" si="3"/>
        <v>X</v>
      </c>
      <c r="F68" s="1" t="e">
        <f t="shared" si="4"/>
        <v>#VALUE!</v>
      </c>
      <c r="G68" s="1">
        <f t="shared" si="5"/>
        <v>0</v>
      </c>
      <c r="H68" s="18" t="str">
        <f t="shared" si="6"/>
        <v>X</v>
      </c>
      <c r="I68" s="1" t="str">
        <f t="shared" si="7"/>
        <v/>
      </c>
      <c r="J68" s="21" t="str">
        <f>LOWER(TRIM(Feuil1!D82))</f>
        <v/>
      </c>
      <c r="K68" s="1" t="b">
        <f t="shared" si="8"/>
        <v>0</v>
      </c>
      <c r="L68" s="1" t="b">
        <f t="shared" si="9"/>
        <v>0</v>
      </c>
      <c r="M68" s="1" t="b">
        <f t="shared" si="10"/>
        <v>1</v>
      </c>
      <c r="N68" s="1" t="b">
        <f t="shared" si="11"/>
        <v>1</v>
      </c>
      <c r="O68" s="1" t="b">
        <f t="shared" si="12"/>
        <v>1</v>
      </c>
      <c r="P68" s="1" t="b">
        <f t="shared" si="13"/>
        <v>1</v>
      </c>
      <c r="Q68" s="1" t="b">
        <f t="shared" si="14"/>
        <v>1</v>
      </c>
      <c r="R68" s="1" t="b">
        <f t="shared" si="15"/>
        <v>1</v>
      </c>
      <c r="S68" s="1" t="b">
        <f t="shared" si="16"/>
        <v>1</v>
      </c>
      <c r="T68" s="1" t="b">
        <f t="shared" si="17"/>
        <v>1</v>
      </c>
      <c r="U68" s="1" t="b">
        <f t="shared" si="18"/>
        <v>1</v>
      </c>
      <c r="V68" s="1" t="b">
        <f t="shared" si="19"/>
        <v>0</v>
      </c>
      <c r="W68" s="1" t="str">
        <f t="shared" si="20"/>
        <v/>
      </c>
      <c r="X68" s="1" t="str">
        <f t="shared" si="26"/>
        <v/>
      </c>
      <c r="Y68" s="1" t="str">
        <f t="shared" si="23"/>
        <v>81</v>
      </c>
      <c r="Z68" s="18" t="e">
        <f t="shared" si="25"/>
        <v>#REF!</v>
      </c>
      <c r="AA68" s="1">
        <f t="shared" si="22"/>
        <v>0</v>
      </c>
    </row>
    <row r="69" spans="1:27" ht="14.25" customHeight="1" x14ac:dyDescent="0.3">
      <c r="A69" s="1" t="str">
        <f>IF(Feuil1!B83="","",  UPPER(MID(Feuil1!B83,1,1)) &amp;  MID(LOWER(TRIM(Feuil1!B83)),2,LEN(Feuil1!B83)-1))</f>
        <v/>
      </c>
      <c r="B69" s="1" t="e">
        <f t="shared" si="0"/>
        <v>#VALUE!</v>
      </c>
      <c r="C69" s="1" t="e">
        <f t="shared" si="1"/>
        <v>#VALUE!</v>
      </c>
      <c r="D69" s="1">
        <f t="shared" si="2"/>
        <v>0</v>
      </c>
      <c r="E69" s="18" t="str">
        <f t="shared" si="3"/>
        <v>X</v>
      </c>
      <c r="F69" s="1" t="e">
        <f t="shared" si="4"/>
        <v>#VALUE!</v>
      </c>
      <c r="G69" s="1">
        <f t="shared" si="5"/>
        <v>0</v>
      </c>
      <c r="H69" s="18" t="str">
        <f t="shared" si="6"/>
        <v>X</v>
      </c>
      <c r="I69" s="1" t="str">
        <f t="shared" si="7"/>
        <v/>
      </c>
      <c r="J69" s="21" t="str">
        <f>LOWER(TRIM(Feuil1!D83))</f>
        <v/>
      </c>
      <c r="K69" s="1" t="b">
        <f t="shared" si="8"/>
        <v>0</v>
      </c>
      <c r="L69" s="1" t="b">
        <f t="shared" si="9"/>
        <v>0</v>
      </c>
      <c r="M69" s="1" t="b">
        <f t="shared" si="10"/>
        <v>1</v>
      </c>
      <c r="N69" s="1" t="b">
        <f t="shared" si="11"/>
        <v>1</v>
      </c>
      <c r="O69" s="1" t="b">
        <f t="shared" si="12"/>
        <v>1</v>
      </c>
      <c r="P69" s="1" t="b">
        <f t="shared" si="13"/>
        <v>1</v>
      </c>
      <c r="Q69" s="1" t="b">
        <f t="shared" si="14"/>
        <v>1</v>
      </c>
      <c r="R69" s="1" t="b">
        <f t="shared" si="15"/>
        <v>1</v>
      </c>
      <c r="S69" s="1" t="b">
        <f t="shared" si="16"/>
        <v>1</v>
      </c>
      <c r="T69" s="1" t="b">
        <f t="shared" si="17"/>
        <v>1</v>
      </c>
      <c r="U69" s="1" t="b">
        <f t="shared" si="18"/>
        <v>1</v>
      </c>
      <c r="V69" s="1" t="b">
        <f t="shared" si="19"/>
        <v>0</v>
      </c>
      <c r="W69" s="1" t="str">
        <f t="shared" si="20"/>
        <v/>
      </c>
      <c r="X69" s="1" t="str">
        <f t="shared" si="26"/>
        <v/>
      </c>
      <c r="Y69" s="1" t="str">
        <f t="shared" si="23"/>
        <v>82</v>
      </c>
      <c r="Z69" s="18" t="e">
        <f t="shared" si="25"/>
        <v>#REF!</v>
      </c>
      <c r="AA69" s="1">
        <f t="shared" si="22"/>
        <v>0</v>
      </c>
    </row>
    <row r="70" spans="1:27" ht="14.25" customHeight="1" x14ac:dyDescent="0.3">
      <c r="A70" s="1" t="str">
        <f>IF(Feuil1!B84="","",  UPPER(MID(Feuil1!B84,1,1)) &amp;  MID(LOWER(TRIM(Feuil1!B84)),2,LEN(Feuil1!B84)-1))</f>
        <v/>
      </c>
      <c r="B70" s="1" t="e">
        <f t="shared" si="0"/>
        <v>#VALUE!</v>
      </c>
      <c r="C70" s="1" t="e">
        <f t="shared" si="1"/>
        <v>#VALUE!</v>
      </c>
      <c r="D70" s="1">
        <f t="shared" si="2"/>
        <v>0</v>
      </c>
      <c r="E70" s="18" t="str">
        <f t="shared" si="3"/>
        <v>X</v>
      </c>
      <c r="F70" s="1" t="e">
        <f t="shared" si="4"/>
        <v>#VALUE!</v>
      </c>
      <c r="G70" s="1">
        <f t="shared" si="5"/>
        <v>0</v>
      </c>
      <c r="H70" s="18" t="str">
        <f t="shared" si="6"/>
        <v>X</v>
      </c>
      <c r="I70" s="1" t="str">
        <f t="shared" si="7"/>
        <v/>
      </c>
      <c r="J70" s="21" t="str">
        <f>LOWER(TRIM(Feuil1!D84))</f>
        <v/>
      </c>
      <c r="K70" s="1" t="b">
        <f t="shared" si="8"/>
        <v>0</v>
      </c>
      <c r="L70" s="1" t="b">
        <f t="shared" si="9"/>
        <v>0</v>
      </c>
      <c r="M70" s="1" t="b">
        <f t="shared" si="10"/>
        <v>1</v>
      </c>
      <c r="N70" s="1" t="b">
        <f t="shared" si="11"/>
        <v>1</v>
      </c>
      <c r="O70" s="1" t="b">
        <f t="shared" si="12"/>
        <v>1</v>
      </c>
      <c r="P70" s="1" t="b">
        <f t="shared" si="13"/>
        <v>1</v>
      </c>
      <c r="Q70" s="1" t="b">
        <f t="shared" si="14"/>
        <v>1</v>
      </c>
      <c r="R70" s="1" t="b">
        <f t="shared" si="15"/>
        <v>1</v>
      </c>
      <c r="S70" s="1" t="b">
        <f t="shared" si="16"/>
        <v>1</v>
      </c>
      <c r="T70" s="1" t="b">
        <f t="shared" si="17"/>
        <v>1</v>
      </c>
      <c r="U70" s="1" t="b">
        <f t="shared" si="18"/>
        <v>1</v>
      </c>
      <c r="V70" s="1" t="b">
        <f t="shared" si="19"/>
        <v>0</v>
      </c>
      <c r="W70" s="1" t="str">
        <f t="shared" si="20"/>
        <v/>
      </c>
      <c r="X70" s="1" t="str">
        <f t="shared" si="26"/>
        <v/>
      </c>
      <c r="Y70" s="1" t="str">
        <f t="shared" si="23"/>
        <v>83</v>
      </c>
      <c r="Z70" s="18" t="e">
        <f t="shared" si="25"/>
        <v>#REF!</v>
      </c>
      <c r="AA70" s="1">
        <f t="shared" si="22"/>
        <v>0</v>
      </c>
    </row>
    <row r="71" spans="1:27" ht="14.25" customHeight="1" x14ac:dyDescent="0.3">
      <c r="A71" s="1" t="str">
        <f>IF(Feuil1!B85="","",  UPPER(MID(Feuil1!B85,1,1)) &amp;  MID(LOWER(TRIM(Feuil1!B85)),2,LEN(Feuil1!B85)-1))</f>
        <v/>
      </c>
      <c r="B71" s="1" t="e">
        <f t="shared" si="0"/>
        <v>#VALUE!</v>
      </c>
      <c r="C71" s="1" t="e">
        <f t="shared" si="1"/>
        <v>#VALUE!</v>
      </c>
      <c r="D71" s="1">
        <f t="shared" si="2"/>
        <v>0</v>
      </c>
      <c r="E71" s="18" t="str">
        <f t="shared" si="3"/>
        <v>X</v>
      </c>
      <c r="F71" s="1" t="e">
        <f t="shared" si="4"/>
        <v>#VALUE!</v>
      </c>
      <c r="G71" s="1">
        <f t="shared" si="5"/>
        <v>0</v>
      </c>
      <c r="H71" s="18" t="str">
        <f t="shared" si="6"/>
        <v>X</v>
      </c>
      <c r="I71" s="1" t="str">
        <f t="shared" si="7"/>
        <v/>
      </c>
      <c r="J71" s="21" t="str">
        <f>LOWER(TRIM(Feuil1!D85))</f>
        <v/>
      </c>
      <c r="K71" s="1" t="b">
        <f t="shared" si="8"/>
        <v>0</v>
      </c>
      <c r="L71" s="1" t="b">
        <f t="shared" si="9"/>
        <v>0</v>
      </c>
      <c r="M71" s="1" t="b">
        <f t="shared" si="10"/>
        <v>1</v>
      </c>
      <c r="N71" s="1" t="b">
        <f t="shared" si="11"/>
        <v>1</v>
      </c>
      <c r="O71" s="1" t="b">
        <f t="shared" si="12"/>
        <v>1</v>
      </c>
      <c r="P71" s="1" t="b">
        <f t="shared" si="13"/>
        <v>1</v>
      </c>
      <c r="Q71" s="1" t="b">
        <f t="shared" si="14"/>
        <v>1</v>
      </c>
      <c r="R71" s="1" t="b">
        <f t="shared" si="15"/>
        <v>1</v>
      </c>
      <c r="S71" s="1" t="b">
        <f t="shared" si="16"/>
        <v>1</v>
      </c>
      <c r="T71" s="1" t="b">
        <f t="shared" si="17"/>
        <v>1</v>
      </c>
      <c r="U71" s="1" t="b">
        <f t="shared" si="18"/>
        <v>1</v>
      </c>
      <c r="V71" s="1" t="b">
        <f t="shared" si="19"/>
        <v>0</v>
      </c>
      <c r="W71" s="1" t="str">
        <f t="shared" si="20"/>
        <v/>
      </c>
      <c r="X71" s="1" t="str">
        <f t="shared" si="26"/>
        <v/>
      </c>
      <c r="Y71" s="1" t="str">
        <f t="shared" si="23"/>
        <v>84</v>
      </c>
      <c r="Z71" s="18" t="e">
        <f t="shared" si="25"/>
        <v>#REF!</v>
      </c>
      <c r="AA71" s="1">
        <f t="shared" si="22"/>
        <v>0</v>
      </c>
    </row>
    <row r="72" spans="1:27" ht="14.25" customHeight="1" x14ac:dyDescent="0.3">
      <c r="A72" s="1" t="str">
        <f>IF(Feuil1!B86="","",  UPPER(MID(Feuil1!B86,1,1)) &amp;  MID(LOWER(TRIM(Feuil1!B86)),2,LEN(Feuil1!B86)-1))</f>
        <v/>
      </c>
      <c r="B72" s="1" t="e">
        <f t="shared" si="0"/>
        <v>#VALUE!</v>
      </c>
      <c r="C72" s="1" t="e">
        <f t="shared" si="1"/>
        <v>#VALUE!</v>
      </c>
      <c r="D72" s="1">
        <f t="shared" si="2"/>
        <v>0</v>
      </c>
      <c r="E72" s="18" t="str">
        <f t="shared" si="3"/>
        <v>X</v>
      </c>
      <c r="F72" s="1" t="e">
        <f t="shared" si="4"/>
        <v>#VALUE!</v>
      </c>
      <c r="G72" s="1">
        <f t="shared" si="5"/>
        <v>0</v>
      </c>
      <c r="H72" s="18" t="str">
        <f t="shared" si="6"/>
        <v>X</v>
      </c>
      <c r="I72" s="1" t="str">
        <f t="shared" si="7"/>
        <v/>
      </c>
      <c r="J72" s="21" t="str">
        <f>LOWER(TRIM(Feuil1!D86))</f>
        <v/>
      </c>
      <c r="K72" s="1" t="b">
        <f t="shared" si="8"/>
        <v>0</v>
      </c>
      <c r="L72" s="1" t="b">
        <f t="shared" si="9"/>
        <v>0</v>
      </c>
      <c r="M72" s="1" t="b">
        <f t="shared" si="10"/>
        <v>1</v>
      </c>
      <c r="N72" s="1" t="b">
        <f t="shared" si="11"/>
        <v>1</v>
      </c>
      <c r="O72" s="1" t="b">
        <f t="shared" si="12"/>
        <v>1</v>
      </c>
      <c r="P72" s="1" t="b">
        <f t="shared" si="13"/>
        <v>1</v>
      </c>
      <c r="Q72" s="1" t="b">
        <f t="shared" si="14"/>
        <v>1</v>
      </c>
      <c r="R72" s="1" t="b">
        <f t="shared" si="15"/>
        <v>1</v>
      </c>
      <c r="S72" s="1" t="b">
        <f t="shared" si="16"/>
        <v>1</v>
      </c>
      <c r="T72" s="1" t="b">
        <f t="shared" si="17"/>
        <v>1</v>
      </c>
      <c r="U72" s="1" t="b">
        <f t="shared" si="18"/>
        <v>1</v>
      </c>
      <c r="V72" s="1" t="b">
        <f t="shared" si="19"/>
        <v>0</v>
      </c>
      <c r="W72" s="1" t="str">
        <f t="shared" si="20"/>
        <v/>
      </c>
      <c r="X72" s="1" t="str">
        <f t="shared" si="26"/>
        <v/>
      </c>
      <c r="Y72" s="1" t="str">
        <f t="shared" si="23"/>
        <v>85</v>
      </c>
      <c r="Z72" s="18" t="e">
        <f t="shared" si="25"/>
        <v>#REF!</v>
      </c>
      <c r="AA72" s="1">
        <f t="shared" si="22"/>
        <v>0</v>
      </c>
    </row>
    <row r="73" spans="1:27" ht="14.25" customHeight="1" x14ac:dyDescent="0.3">
      <c r="A73" s="1" t="str">
        <f>IF(Feuil1!B87="","",  UPPER(MID(Feuil1!B87,1,1)) &amp;  MID(LOWER(TRIM(Feuil1!B87)),2,LEN(Feuil1!B87)-1))</f>
        <v/>
      </c>
      <c r="B73" s="1" t="e">
        <f t="shared" si="0"/>
        <v>#VALUE!</v>
      </c>
      <c r="C73" s="1" t="e">
        <f t="shared" si="1"/>
        <v>#VALUE!</v>
      </c>
      <c r="D73" s="1">
        <f t="shared" si="2"/>
        <v>0</v>
      </c>
      <c r="E73" s="18" t="str">
        <f t="shared" si="3"/>
        <v>X</v>
      </c>
      <c r="F73" s="1" t="e">
        <f t="shared" si="4"/>
        <v>#VALUE!</v>
      </c>
      <c r="G73" s="1">
        <f t="shared" si="5"/>
        <v>0</v>
      </c>
      <c r="H73" s="18" t="str">
        <f t="shared" si="6"/>
        <v>X</v>
      </c>
      <c r="I73" s="1" t="str">
        <f t="shared" si="7"/>
        <v/>
      </c>
      <c r="J73" s="21" t="str">
        <f>LOWER(TRIM(Feuil1!D87))</f>
        <v/>
      </c>
      <c r="K73" s="1" t="b">
        <f t="shared" si="8"/>
        <v>0</v>
      </c>
      <c r="L73" s="1" t="b">
        <f t="shared" si="9"/>
        <v>0</v>
      </c>
      <c r="M73" s="1" t="b">
        <f t="shared" si="10"/>
        <v>1</v>
      </c>
      <c r="N73" s="1" t="b">
        <f t="shared" si="11"/>
        <v>1</v>
      </c>
      <c r="O73" s="1" t="b">
        <f t="shared" si="12"/>
        <v>1</v>
      </c>
      <c r="P73" s="1" t="b">
        <f t="shared" si="13"/>
        <v>1</v>
      </c>
      <c r="Q73" s="1" t="b">
        <f t="shared" si="14"/>
        <v>1</v>
      </c>
      <c r="R73" s="1" t="b">
        <f t="shared" si="15"/>
        <v>1</v>
      </c>
      <c r="S73" s="1" t="b">
        <f t="shared" si="16"/>
        <v>1</v>
      </c>
      <c r="T73" s="1" t="b">
        <f t="shared" si="17"/>
        <v>1</v>
      </c>
      <c r="U73" s="1" t="b">
        <f t="shared" si="18"/>
        <v>1</v>
      </c>
      <c r="V73" s="1" t="b">
        <f t="shared" si="19"/>
        <v>0</v>
      </c>
      <c r="W73" s="1" t="str">
        <f t="shared" si="20"/>
        <v/>
      </c>
      <c r="X73" s="1" t="str">
        <f t="shared" si="26"/>
        <v/>
      </c>
      <c r="Y73" s="1" t="str">
        <f t="shared" si="23"/>
        <v>86</v>
      </c>
      <c r="Z73" s="18" t="e">
        <f t="shared" si="25"/>
        <v>#REF!</v>
      </c>
      <c r="AA73" s="1">
        <f t="shared" si="22"/>
        <v>0</v>
      </c>
    </row>
    <row r="74" spans="1:27" ht="14.25" customHeight="1" x14ac:dyDescent="0.3">
      <c r="A74" s="1" t="str">
        <f>IF(Feuil1!B88="","",  UPPER(MID(Feuil1!B88,1,1)) &amp;  MID(LOWER(TRIM(Feuil1!B88)),2,LEN(Feuil1!B88)-1))</f>
        <v/>
      </c>
      <c r="B74" s="1" t="e">
        <f t="shared" si="0"/>
        <v>#VALUE!</v>
      </c>
      <c r="C74" s="1" t="e">
        <f t="shared" si="1"/>
        <v>#VALUE!</v>
      </c>
      <c r="D74" s="1">
        <f t="shared" si="2"/>
        <v>0</v>
      </c>
      <c r="E74" s="18" t="str">
        <f t="shared" si="3"/>
        <v>X</v>
      </c>
      <c r="F74" s="1" t="e">
        <f t="shared" si="4"/>
        <v>#VALUE!</v>
      </c>
      <c r="G74" s="1">
        <f t="shared" si="5"/>
        <v>0</v>
      </c>
      <c r="H74" s="18" t="str">
        <f t="shared" si="6"/>
        <v>X</v>
      </c>
      <c r="I74" s="1" t="str">
        <f t="shared" si="7"/>
        <v/>
      </c>
      <c r="J74" s="21" t="str">
        <f>LOWER(TRIM(Feuil1!D88))</f>
        <v/>
      </c>
      <c r="K74" s="1" t="b">
        <f t="shared" si="8"/>
        <v>0</v>
      </c>
      <c r="L74" s="1" t="b">
        <f t="shared" si="9"/>
        <v>0</v>
      </c>
      <c r="M74" s="1" t="b">
        <f t="shared" si="10"/>
        <v>1</v>
      </c>
      <c r="N74" s="1" t="b">
        <f t="shared" si="11"/>
        <v>1</v>
      </c>
      <c r="O74" s="1" t="b">
        <f t="shared" si="12"/>
        <v>1</v>
      </c>
      <c r="P74" s="1" t="b">
        <f t="shared" si="13"/>
        <v>1</v>
      </c>
      <c r="Q74" s="1" t="b">
        <f t="shared" si="14"/>
        <v>1</v>
      </c>
      <c r="R74" s="1" t="b">
        <f t="shared" si="15"/>
        <v>1</v>
      </c>
      <c r="S74" s="1" t="b">
        <f t="shared" si="16"/>
        <v>1</v>
      </c>
      <c r="T74" s="1" t="b">
        <f t="shared" si="17"/>
        <v>1</v>
      </c>
      <c r="U74" s="1" t="b">
        <f t="shared" si="18"/>
        <v>1</v>
      </c>
      <c r="V74" s="1" t="b">
        <f t="shared" si="19"/>
        <v>0</v>
      </c>
      <c r="W74" s="1" t="str">
        <f t="shared" si="20"/>
        <v/>
      </c>
      <c r="X74" s="1" t="str">
        <f t="shared" si="26"/>
        <v/>
      </c>
      <c r="Y74" s="1" t="str">
        <f t="shared" si="23"/>
        <v>87</v>
      </c>
      <c r="Z74" s="18" t="e">
        <f t="shared" si="25"/>
        <v>#REF!</v>
      </c>
      <c r="AA74" s="1">
        <f t="shared" si="22"/>
        <v>0</v>
      </c>
    </row>
    <row r="75" spans="1:27" ht="14.25" customHeight="1" x14ac:dyDescent="0.3">
      <c r="A75" s="1" t="str">
        <f>IF(Feuil1!B89="","",  UPPER(MID(Feuil1!B89,1,1)) &amp;  MID(LOWER(TRIM(Feuil1!B89)),2,LEN(Feuil1!B89)-1))</f>
        <v/>
      </c>
      <c r="B75" s="1" t="e">
        <f t="shared" si="0"/>
        <v>#VALUE!</v>
      </c>
      <c r="C75" s="1" t="e">
        <f t="shared" si="1"/>
        <v>#VALUE!</v>
      </c>
      <c r="D75" s="1">
        <f t="shared" si="2"/>
        <v>0</v>
      </c>
      <c r="E75" s="18" t="str">
        <f t="shared" si="3"/>
        <v>X</v>
      </c>
      <c r="F75" s="1" t="e">
        <f t="shared" si="4"/>
        <v>#VALUE!</v>
      </c>
      <c r="G75" s="1">
        <f t="shared" si="5"/>
        <v>0</v>
      </c>
      <c r="H75" s="18" t="str">
        <f t="shared" si="6"/>
        <v>X</v>
      </c>
      <c r="I75" s="1" t="str">
        <f t="shared" si="7"/>
        <v/>
      </c>
      <c r="J75" s="21" t="str">
        <f>LOWER(TRIM(Feuil1!D89))</f>
        <v/>
      </c>
      <c r="K75" s="1" t="b">
        <f t="shared" si="8"/>
        <v>0</v>
      </c>
      <c r="L75" s="1" t="b">
        <f t="shared" si="9"/>
        <v>0</v>
      </c>
      <c r="M75" s="1" t="b">
        <f t="shared" si="10"/>
        <v>1</v>
      </c>
      <c r="N75" s="1" t="b">
        <f t="shared" si="11"/>
        <v>1</v>
      </c>
      <c r="O75" s="1" t="b">
        <f t="shared" si="12"/>
        <v>1</v>
      </c>
      <c r="P75" s="1" t="b">
        <f t="shared" si="13"/>
        <v>1</v>
      </c>
      <c r="Q75" s="1" t="b">
        <f t="shared" si="14"/>
        <v>1</v>
      </c>
      <c r="R75" s="1" t="b">
        <f t="shared" si="15"/>
        <v>1</v>
      </c>
      <c r="S75" s="1" t="b">
        <f t="shared" si="16"/>
        <v>1</v>
      </c>
      <c r="T75" s="1" t="b">
        <f t="shared" si="17"/>
        <v>1</v>
      </c>
      <c r="U75" s="1" t="b">
        <f t="shared" si="18"/>
        <v>1</v>
      </c>
      <c r="V75" s="1" t="b">
        <f t="shared" si="19"/>
        <v>0</v>
      </c>
      <c r="W75" s="1" t="str">
        <f t="shared" si="20"/>
        <v/>
      </c>
      <c r="X75" s="1" t="str">
        <f t="shared" si="26"/>
        <v/>
      </c>
      <c r="Y75" s="1" t="str">
        <f t="shared" si="23"/>
        <v>88</v>
      </c>
      <c r="Z75" s="18" t="e">
        <f t="shared" si="25"/>
        <v>#REF!</v>
      </c>
      <c r="AA75" s="1">
        <f t="shared" si="22"/>
        <v>0</v>
      </c>
    </row>
    <row r="76" spans="1:27" ht="14.25" customHeight="1" x14ac:dyDescent="0.3">
      <c r="A76" s="1" t="str">
        <f>IF(Feuil1!B90="","",  UPPER(MID(Feuil1!B90,1,1)) &amp;  MID(LOWER(TRIM(Feuil1!B90)),2,LEN(Feuil1!B90)-1))</f>
        <v/>
      </c>
      <c r="B76" s="1" t="e">
        <f t="shared" si="0"/>
        <v>#VALUE!</v>
      </c>
      <c r="C76" s="1" t="e">
        <f t="shared" si="1"/>
        <v>#VALUE!</v>
      </c>
      <c r="D76" s="1">
        <f t="shared" si="2"/>
        <v>0</v>
      </c>
      <c r="E76" s="18" t="str">
        <f t="shared" si="3"/>
        <v>X</v>
      </c>
      <c r="F76" s="1" t="e">
        <f t="shared" si="4"/>
        <v>#VALUE!</v>
      </c>
      <c r="G76" s="1">
        <f t="shared" si="5"/>
        <v>0</v>
      </c>
      <c r="H76" s="18" t="str">
        <f t="shared" si="6"/>
        <v>X</v>
      </c>
      <c r="I76" s="1" t="str">
        <f t="shared" si="7"/>
        <v/>
      </c>
      <c r="J76" s="21" t="str">
        <f>LOWER(TRIM(Feuil1!D90))</f>
        <v/>
      </c>
      <c r="K76" s="1" t="b">
        <f t="shared" si="8"/>
        <v>0</v>
      </c>
      <c r="L76" s="1" t="b">
        <f t="shared" si="9"/>
        <v>0</v>
      </c>
      <c r="M76" s="1" t="b">
        <f t="shared" si="10"/>
        <v>1</v>
      </c>
      <c r="N76" s="1" t="b">
        <f t="shared" si="11"/>
        <v>1</v>
      </c>
      <c r="O76" s="1" t="b">
        <f t="shared" si="12"/>
        <v>1</v>
      </c>
      <c r="P76" s="1" t="b">
        <f t="shared" si="13"/>
        <v>1</v>
      </c>
      <c r="Q76" s="1" t="b">
        <f t="shared" si="14"/>
        <v>1</v>
      </c>
      <c r="R76" s="1" t="b">
        <f t="shared" si="15"/>
        <v>1</v>
      </c>
      <c r="S76" s="1" t="b">
        <f t="shared" si="16"/>
        <v>1</v>
      </c>
      <c r="T76" s="1" t="b">
        <f t="shared" si="17"/>
        <v>1</v>
      </c>
      <c r="U76" s="1" t="b">
        <f t="shared" si="18"/>
        <v>1</v>
      </c>
      <c r="V76" s="1" t="b">
        <f t="shared" si="19"/>
        <v>0</v>
      </c>
      <c r="W76" s="1" t="str">
        <f t="shared" si="20"/>
        <v/>
      </c>
      <c r="X76" s="1" t="str">
        <f t="shared" si="26"/>
        <v/>
      </c>
      <c r="Y76" s="1" t="str">
        <f t="shared" si="23"/>
        <v>89</v>
      </c>
      <c r="Z76" s="18" t="e">
        <f t="shared" si="25"/>
        <v>#REF!</v>
      </c>
      <c r="AA76" s="1">
        <f t="shared" si="22"/>
        <v>0</v>
      </c>
    </row>
    <row r="77" spans="1:27" ht="14.25" customHeight="1" x14ac:dyDescent="0.3">
      <c r="A77" s="1" t="str">
        <f>IF(Feuil1!B91="","",  UPPER(MID(Feuil1!B91,1,1)) &amp;  MID(LOWER(TRIM(Feuil1!B91)),2,LEN(Feuil1!B91)-1))</f>
        <v/>
      </c>
      <c r="B77" s="1" t="e">
        <f t="shared" si="0"/>
        <v>#VALUE!</v>
      </c>
      <c r="C77" s="1" t="e">
        <f t="shared" si="1"/>
        <v>#VALUE!</v>
      </c>
      <c r="D77" s="1">
        <f t="shared" si="2"/>
        <v>0</v>
      </c>
      <c r="E77" s="18" t="str">
        <f t="shared" si="3"/>
        <v>X</v>
      </c>
      <c r="F77" s="1" t="e">
        <f t="shared" si="4"/>
        <v>#VALUE!</v>
      </c>
      <c r="G77" s="1">
        <f t="shared" si="5"/>
        <v>0</v>
      </c>
      <c r="H77" s="18" t="str">
        <f t="shared" si="6"/>
        <v>X</v>
      </c>
      <c r="I77" s="1" t="str">
        <f t="shared" si="7"/>
        <v/>
      </c>
      <c r="J77" s="21" t="str">
        <f>LOWER(TRIM(Feuil1!D91))</f>
        <v/>
      </c>
      <c r="K77" s="1" t="b">
        <f t="shared" si="8"/>
        <v>0</v>
      </c>
      <c r="L77" s="1" t="b">
        <f t="shared" si="9"/>
        <v>0</v>
      </c>
      <c r="M77" s="1" t="b">
        <f t="shared" si="10"/>
        <v>1</v>
      </c>
      <c r="N77" s="1" t="b">
        <f t="shared" si="11"/>
        <v>1</v>
      </c>
      <c r="O77" s="1" t="b">
        <f t="shared" si="12"/>
        <v>1</v>
      </c>
      <c r="P77" s="1" t="b">
        <f t="shared" si="13"/>
        <v>1</v>
      </c>
      <c r="Q77" s="1" t="b">
        <f t="shared" si="14"/>
        <v>1</v>
      </c>
      <c r="R77" s="1" t="b">
        <f t="shared" si="15"/>
        <v>1</v>
      </c>
      <c r="S77" s="1" t="b">
        <f t="shared" si="16"/>
        <v>1</v>
      </c>
      <c r="T77" s="1" t="b">
        <f t="shared" si="17"/>
        <v>1</v>
      </c>
      <c r="U77" s="1" t="b">
        <f t="shared" si="18"/>
        <v>1</v>
      </c>
      <c r="V77" s="1" t="b">
        <f t="shared" si="19"/>
        <v>0</v>
      </c>
      <c r="W77" s="1" t="str">
        <f t="shared" si="20"/>
        <v/>
      </c>
      <c r="X77" s="1" t="str">
        <f t="shared" si="26"/>
        <v/>
      </c>
      <c r="Y77" s="1" t="str">
        <f t="shared" si="23"/>
        <v>90</v>
      </c>
      <c r="Z77" s="18" t="e">
        <f t="shared" si="25"/>
        <v>#REF!</v>
      </c>
      <c r="AA77" s="1">
        <f t="shared" si="22"/>
        <v>0</v>
      </c>
    </row>
    <row r="78" spans="1:27" ht="14.25" customHeight="1" x14ac:dyDescent="0.3">
      <c r="A78" s="1" t="str">
        <f>IF(Feuil1!B92="","",  UPPER(MID(Feuil1!B92,1,1)) &amp;  MID(LOWER(TRIM(Feuil1!B92)),2,LEN(Feuil1!B92)-1))</f>
        <v/>
      </c>
      <c r="B78" s="1" t="e">
        <f t="shared" si="0"/>
        <v>#VALUE!</v>
      </c>
      <c r="C78" s="1" t="e">
        <f t="shared" si="1"/>
        <v>#VALUE!</v>
      </c>
      <c r="D78" s="1">
        <f t="shared" si="2"/>
        <v>0</v>
      </c>
      <c r="E78" s="18" t="str">
        <f t="shared" si="3"/>
        <v>X</v>
      </c>
      <c r="F78" s="1" t="e">
        <f t="shared" si="4"/>
        <v>#VALUE!</v>
      </c>
      <c r="G78" s="1">
        <f t="shared" si="5"/>
        <v>0</v>
      </c>
      <c r="H78" s="18" t="str">
        <f t="shared" si="6"/>
        <v>X</v>
      </c>
      <c r="I78" s="1" t="str">
        <f t="shared" si="7"/>
        <v/>
      </c>
      <c r="J78" s="21" t="str">
        <f>LOWER(TRIM(Feuil1!D92))</f>
        <v/>
      </c>
      <c r="K78" s="1" t="b">
        <f t="shared" si="8"/>
        <v>0</v>
      </c>
      <c r="L78" s="1" t="b">
        <f t="shared" si="9"/>
        <v>0</v>
      </c>
      <c r="M78" s="1" t="b">
        <f t="shared" si="10"/>
        <v>1</v>
      </c>
      <c r="N78" s="1" t="b">
        <f t="shared" si="11"/>
        <v>1</v>
      </c>
      <c r="O78" s="1" t="b">
        <f t="shared" si="12"/>
        <v>1</v>
      </c>
      <c r="P78" s="1" t="b">
        <f t="shared" si="13"/>
        <v>1</v>
      </c>
      <c r="Q78" s="1" t="b">
        <f t="shared" si="14"/>
        <v>1</v>
      </c>
      <c r="R78" s="1" t="b">
        <f t="shared" si="15"/>
        <v>1</v>
      </c>
      <c r="S78" s="1" t="b">
        <f t="shared" si="16"/>
        <v>1</v>
      </c>
      <c r="T78" s="1" t="b">
        <f t="shared" si="17"/>
        <v>1</v>
      </c>
      <c r="U78" s="1" t="b">
        <f t="shared" si="18"/>
        <v>1</v>
      </c>
      <c r="V78" s="1" t="b">
        <f t="shared" si="19"/>
        <v>0</v>
      </c>
      <c r="W78" s="1" t="str">
        <f t="shared" si="20"/>
        <v/>
      </c>
      <c r="X78" s="1" t="str">
        <f t="shared" si="26"/>
        <v/>
      </c>
      <c r="Y78" s="1" t="str">
        <f t="shared" si="23"/>
        <v>91</v>
      </c>
      <c r="Z78" s="18" t="e">
        <f t="shared" si="25"/>
        <v>#REF!</v>
      </c>
      <c r="AA78" s="1">
        <f t="shared" si="22"/>
        <v>0</v>
      </c>
    </row>
    <row r="79" spans="1:27" ht="14.25" customHeight="1" x14ac:dyDescent="0.3">
      <c r="A79" s="1" t="str">
        <f>IF(Feuil1!B93="","",  UPPER(MID(Feuil1!B93,1,1)) &amp;  MID(LOWER(TRIM(Feuil1!B93)),2,LEN(Feuil1!B93)-1))</f>
        <v/>
      </c>
      <c r="B79" s="1" t="e">
        <f t="shared" si="0"/>
        <v>#VALUE!</v>
      </c>
      <c r="C79" s="1" t="e">
        <f t="shared" si="1"/>
        <v>#VALUE!</v>
      </c>
      <c r="D79" s="1">
        <f t="shared" si="2"/>
        <v>0</v>
      </c>
      <c r="E79" s="18" t="str">
        <f t="shared" si="3"/>
        <v>X</v>
      </c>
      <c r="F79" s="1" t="e">
        <f t="shared" si="4"/>
        <v>#VALUE!</v>
      </c>
      <c r="G79" s="1">
        <f t="shared" si="5"/>
        <v>0</v>
      </c>
      <c r="H79" s="18" t="str">
        <f t="shared" si="6"/>
        <v>X</v>
      </c>
      <c r="I79" s="1" t="str">
        <f t="shared" si="7"/>
        <v/>
      </c>
      <c r="J79" s="21" t="str">
        <f>LOWER(TRIM(Feuil1!D93))</f>
        <v/>
      </c>
      <c r="K79" s="1" t="b">
        <f t="shared" si="8"/>
        <v>0</v>
      </c>
      <c r="L79" s="1" t="b">
        <f t="shared" si="9"/>
        <v>0</v>
      </c>
      <c r="M79" s="1" t="b">
        <f t="shared" si="10"/>
        <v>1</v>
      </c>
      <c r="N79" s="1" t="b">
        <f t="shared" si="11"/>
        <v>1</v>
      </c>
      <c r="O79" s="1" t="b">
        <f t="shared" si="12"/>
        <v>1</v>
      </c>
      <c r="P79" s="1" t="b">
        <f t="shared" si="13"/>
        <v>1</v>
      </c>
      <c r="Q79" s="1" t="b">
        <f t="shared" si="14"/>
        <v>1</v>
      </c>
      <c r="R79" s="1" t="b">
        <f t="shared" si="15"/>
        <v>1</v>
      </c>
      <c r="S79" s="1" t="b">
        <f t="shared" si="16"/>
        <v>1</v>
      </c>
      <c r="T79" s="1" t="b">
        <f t="shared" si="17"/>
        <v>1</v>
      </c>
      <c r="U79" s="1" t="b">
        <f t="shared" si="18"/>
        <v>1</v>
      </c>
      <c r="V79" s="1" t="b">
        <f t="shared" si="19"/>
        <v>0</v>
      </c>
      <c r="W79" s="1" t="str">
        <f t="shared" si="20"/>
        <v/>
      </c>
      <c r="X79" s="1" t="str">
        <f t="shared" si="26"/>
        <v/>
      </c>
      <c r="Y79" s="1" t="str">
        <f t="shared" si="23"/>
        <v>92</v>
      </c>
      <c r="Z79" s="18" t="e">
        <f t="shared" si="25"/>
        <v>#REF!</v>
      </c>
      <c r="AA79" s="1">
        <f t="shared" si="22"/>
        <v>0</v>
      </c>
    </row>
    <row r="80" spans="1:27" ht="14.25" customHeight="1" x14ac:dyDescent="0.3">
      <c r="A80" s="1" t="str">
        <f>IF(Feuil1!B94="","",  UPPER(MID(Feuil1!B94,1,1)) &amp;  MID(LOWER(TRIM(Feuil1!B94)),2,LEN(Feuil1!B94)-1))</f>
        <v/>
      </c>
      <c r="B80" s="1" t="e">
        <f t="shared" si="0"/>
        <v>#VALUE!</v>
      </c>
      <c r="C80" s="1" t="e">
        <f t="shared" si="1"/>
        <v>#VALUE!</v>
      </c>
      <c r="D80" s="1">
        <f t="shared" si="2"/>
        <v>0</v>
      </c>
      <c r="E80" s="18" t="str">
        <f t="shared" si="3"/>
        <v>X</v>
      </c>
      <c r="F80" s="1" t="e">
        <f t="shared" si="4"/>
        <v>#VALUE!</v>
      </c>
      <c r="G80" s="1">
        <f t="shared" si="5"/>
        <v>0</v>
      </c>
      <c r="H80" s="18" t="str">
        <f t="shared" si="6"/>
        <v>X</v>
      </c>
      <c r="I80" s="1" t="str">
        <f t="shared" si="7"/>
        <v/>
      </c>
      <c r="J80" s="21" t="str">
        <f>LOWER(TRIM(Feuil1!D94))</f>
        <v/>
      </c>
      <c r="K80" s="1" t="b">
        <f t="shared" si="8"/>
        <v>0</v>
      </c>
      <c r="L80" s="1" t="b">
        <f t="shared" si="9"/>
        <v>0</v>
      </c>
      <c r="M80" s="1" t="b">
        <f t="shared" si="10"/>
        <v>1</v>
      </c>
      <c r="N80" s="1" t="b">
        <f t="shared" si="11"/>
        <v>1</v>
      </c>
      <c r="O80" s="1" t="b">
        <f t="shared" si="12"/>
        <v>1</v>
      </c>
      <c r="P80" s="1" t="b">
        <f t="shared" si="13"/>
        <v>1</v>
      </c>
      <c r="Q80" s="1" t="b">
        <f t="shared" si="14"/>
        <v>1</v>
      </c>
      <c r="R80" s="1" t="b">
        <f t="shared" si="15"/>
        <v>1</v>
      </c>
      <c r="S80" s="1" t="b">
        <f t="shared" si="16"/>
        <v>1</v>
      </c>
      <c r="T80" s="1" t="b">
        <f t="shared" si="17"/>
        <v>1</v>
      </c>
      <c r="U80" s="1" t="b">
        <f t="shared" si="18"/>
        <v>1</v>
      </c>
      <c r="V80" s="1" t="b">
        <f t="shared" si="19"/>
        <v>0</v>
      </c>
      <c r="W80" s="1" t="str">
        <f t="shared" si="20"/>
        <v/>
      </c>
      <c r="X80" s="1" t="str">
        <f t="shared" si="26"/>
        <v/>
      </c>
      <c r="Y80" s="1" t="str">
        <f t="shared" si="23"/>
        <v>93</v>
      </c>
      <c r="Z80" s="18" t="e">
        <f t="shared" si="25"/>
        <v>#REF!</v>
      </c>
      <c r="AA80" s="1">
        <f t="shared" si="22"/>
        <v>0</v>
      </c>
    </row>
    <row r="81" spans="1:27" ht="14.25" customHeight="1" x14ac:dyDescent="0.3">
      <c r="A81" s="1" t="str">
        <f>IF(Feuil1!B95="","",  UPPER(MID(Feuil1!B95,1,1)) &amp;  MID(LOWER(TRIM(Feuil1!B95)),2,LEN(Feuil1!B95)-1))</f>
        <v/>
      </c>
      <c r="B81" s="1" t="e">
        <f t="shared" si="0"/>
        <v>#VALUE!</v>
      </c>
      <c r="C81" s="1" t="e">
        <f t="shared" si="1"/>
        <v>#VALUE!</v>
      </c>
      <c r="D81" s="1">
        <f t="shared" si="2"/>
        <v>0</v>
      </c>
      <c r="E81" s="18" t="str">
        <f t="shared" si="3"/>
        <v>X</v>
      </c>
      <c r="F81" s="1" t="e">
        <f t="shared" si="4"/>
        <v>#VALUE!</v>
      </c>
      <c r="G81" s="1">
        <f t="shared" si="5"/>
        <v>0</v>
      </c>
      <c r="H81" s="18" t="str">
        <f t="shared" si="6"/>
        <v>X</v>
      </c>
      <c r="I81" s="1" t="str">
        <f t="shared" si="7"/>
        <v/>
      </c>
      <c r="J81" s="21" t="str">
        <f>LOWER(TRIM(Feuil1!D95))</f>
        <v/>
      </c>
      <c r="K81" s="1" t="b">
        <f t="shared" si="8"/>
        <v>0</v>
      </c>
      <c r="L81" s="1" t="b">
        <f t="shared" si="9"/>
        <v>0</v>
      </c>
      <c r="M81" s="1" t="b">
        <f t="shared" si="10"/>
        <v>1</v>
      </c>
      <c r="N81" s="1" t="b">
        <f t="shared" si="11"/>
        <v>1</v>
      </c>
      <c r="O81" s="1" t="b">
        <f t="shared" si="12"/>
        <v>1</v>
      </c>
      <c r="P81" s="1" t="b">
        <f t="shared" si="13"/>
        <v>1</v>
      </c>
      <c r="Q81" s="1" t="b">
        <f t="shared" si="14"/>
        <v>1</v>
      </c>
      <c r="R81" s="1" t="b">
        <f t="shared" si="15"/>
        <v>1</v>
      </c>
      <c r="S81" s="1" t="b">
        <f t="shared" si="16"/>
        <v>1</v>
      </c>
      <c r="T81" s="1" t="b">
        <f t="shared" si="17"/>
        <v>1</v>
      </c>
      <c r="U81" s="1" t="b">
        <f t="shared" si="18"/>
        <v>1</v>
      </c>
      <c r="V81" s="1" t="b">
        <f t="shared" si="19"/>
        <v>0</v>
      </c>
      <c r="W81" s="1" t="str">
        <f t="shared" si="20"/>
        <v/>
      </c>
      <c r="X81" s="1" t="str">
        <f t="shared" si="26"/>
        <v/>
      </c>
      <c r="Y81" s="1" t="str">
        <f t="shared" si="23"/>
        <v>94</v>
      </c>
      <c r="Z81" s="18" t="e">
        <f t="shared" si="25"/>
        <v>#REF!</v>
      </c>
      <c r="AA81" s="1">
        <f t="shared" si="22"/>
        <v>0</v>
      </c>
    </row>
    <row r="82" spans="1:27" ht="14.25" customHeight="1" x14ac:dyDescent="0.3">
      <c r="A82" s="1" t="str">
        <f>IF(Feuil1!B96="","",  UPPER(MID(Feuil1!B96,1,1)) &amp;  MID(LOWER(TRIM(Feuil1!B96)),2,LEN(Feuil1!B96)-1))</f>
        <v/>
      </c>
      <c r="B82" s="1" t="e">
        <f t="shared" si="0"/>
        <v>#VALUE!</v>
      </c>
      <c r="C82" s="1" t="e">
        <f t="shared" si="1"/>
        <v>#VALUE!</v>
      </c>
      <c r="D82" s="1">
        <f t="shared" si="2"/>
        <v>0</v>
      </c>
      <c r="E82" s="18" t="str">
        <f t="shared" si="3"/>
        <v>X</v>
      </c>
      <c r="F82" s="1" t="e">
        <f t="shared" si="4"/>
        <v>#VALUE!</v>
      </c>
      <c r="G82" s="1">
        <f t="shared" si="5"/>
        <v>0</v>
      </c>
      <c r="H82" s="18" t="str">
        <f t="shared" si="6"/>
        <v>X</v>
      </c>
      <c r="I82" s="1" t="str">
        <f t="shared" si="7"/>
        <v/>
      </c>
      <c r="J82" s="21" t="str">
        <f>LOWER(TRIM(Feuil1!D96))</f>
        <v/>
      </c>
      <c r="K82" s="1" t="b">
        <f t="shared" si="8"/>
        <v>0</v>
      </c>
      <c r="L82" s="1" t="b">
        <f t="shared" si="9"/>
        <v>0</v>
      </c>
      <c r="M82" s="1" t="b">
        <f t="shared" si="10"/>
        <v>1</v>
      </c>
      <c r="N82" s="1" t="b">
        <f t="shared" si="11"/>
        <v>1</v>
      </c>
      <c r="O82" s="1" t="b">
        <f t="shared" si="12"/>
        <v>1</v>
      </c>
      <c r="P82" s="1" t="b">
        <f t="shared" si="13"/>
        <v>1</v>
      </c>
      <c r="Q82" s="1" t="b">
        <f t="shared" si="14"/>
        <v>1</v>
      </c>
      <c r="R82" s="1" t="b">
        <f t="shared" si="15"/>
        <v>1</v>
      </c>
      <c r="S82" s="1" t="b">
        <f t="shared" si="16"/>
        <v>1</v>
      </c>
      <c r="T82" s="1" t="b">
        <f t="shared" si="17"/>
        <v>1</v>
      </c>
      <c r="U82" s="1" t="b">
        <f t="shared" si="18"/>
        <v>1</v>
      </c>
      <c r="V82" s="1" t="b">
        <f t="shared" si="19"/>
        <v>0</v>
      </c>
      <c r="W82" s="1" t="str">
        <f t="shared" si="20"/>
        <v/>
      </c>
      <c r="X82" s="1" t="str">
        <f t="shared" si="26"/>
        <v/>
      </c>
      <c r="Y82" s="1" t="str">
        <f t="shared" si="23"/>
        <v>95</v>
      </c>
      <c r="Z82" s="18" t="e">
        <f t="shared" si="25"/>
        <v>#REF!</v>
      </c>
      <c r="AA82" s="1">
        <f t="shared" si="22"/>
        <v>0</v>
      </c>
    </row>
    <row r="83" spans="1:27" ht="14.25" customHeight="1" x14ac:dyDescent="0.3">
      <c r="A83" s="1" t="str">
        <f>IF(Feuil1!B97="","",  UPPER(MID(Feuil1!B97,1,1)) &amp;  MID(LOWER(TRIM(Feuil1!B97)),2,LEN(Feuil1!B97)-1))</f>
        <v/>
      </c>
      <c r="B83" s="1" t="e">
        <f t="shared" si="0"/>
        <v>#VALUE!</v>
      </c>
      <c r="C83" s="1" t="e">
        <f t="shared" si="1"/>
        <v>#VALUE!</v>
      </c>
      <c r="D83" s="1">
        <f t="shared" si="2"/>
        <v>0</v>
      </c>
      <c r="E83" s="18" t="str">
        <f t="shared" si="3"/>
        <v>X</v>
      </c>
      <c r="F83" s="1" t="e">
        <f t="shared" si="4"/>
        <v>#VALUE!</v>
      </c>
      <c r="G83" s="1">
        <f t="shared" si="5"/>
        <v>0</v>
      </c>
      <c r="H83" s="18" t="str">
        <f t="shared" si="6"/>
        <v>X</v>
      </c>
      <c r="I83" s="1" t="str">
        <f t="shared" si="7"/>
        <v/>
      </c>
      <c r="J83" s="21" t="str">
        <f>LOWER(TRIM(Feuil1!D97))</f>
        <v/>
      </c>
      <c r="K83" s="1" t="b">
        <f t="shared" si="8"/>
        <v>0</v>
      </c>
      <c r="L83" s="1" t="b">
        <f t="shared" si="9"/>
        <v>0</v>
      </c>
      <c r="M83" s="1" t="b">
        <f t="shared" si="10"/>
        <v>1</v>
      </c>
      <c r="N83" s="1" t="b">
        <f t="shared" si="11"/>
        <v>1</v>
      </c>
      <c r="O83" s="1" t="b">
        <f t="shared" si="12"/>
        <v>1</v>
      </c>
      <c r="P83" s="1" t="b">
        <f t="shared" si="13"/>
        <v>1</v>
      </c>
      <c r="Q83" s="1" t="b">
        <f t="shared" si="14"/>
        <v>1</v>
      </c>
      <c r="R83" s="1" t="b">
        <f t="shared" si="15"/>
        <v>1</v>
      </c>
      <c r="S83" s="1" t="b">
        <f t="shared" si="16"/>
        <v>1</v>
      </c>
      <c r="T83" s="1" t="b">
        <f t="shared" si="17"/>
        <v>1</v>
      </c>
      <c r="U83" s="1" t="b">
        <f t="shared" si="18"/>
        <v>1</v>
      </c>
      <c r="V83" s="1" t="b">
        <f t="shared" si="19"/>
        <v>0</v>
      </c>
      <c r="W83" s="1" t="str">
        <f t="shared" si="20"/>
        <v/>
      </c>
      <c r="X83" s="1" t="str">
        <f t="shared" si="26"/>
        <v/>
      </c>
      <c r="Y83" s="1" t="str">
        <f t="shared" si="23"/>
        <v>96</v>
      </c>
      <c r="Z83" s="18" t="e">
        <f t="shared" si="25"/>
        <v>#REF!</v>
      </c>
      <c r="AA83" s="1">
        <f t="shared" si="22"/>
        <v>0</v>
      </c>
    </row>
    <row r="84" spans="1:27" ht="14.25" customHeight="1" x14ac:dyDescent="0.3">
      <c r="A84" s="1" t="str">
        <f>IF(Feuil1!B98="","",  UPPER(MID(Feuil1!B98,1,1)) &amp;  MID(LOWER(TRIM(Feuil1!B98)),2,LEN(Feuil1!B98)-1))</f>
        <v/>
      </c>
      <c r="B84" s="1" t="e">
        <f t="shared" si="0"/>
        <v>#VALUE!</v>
      </c>
      <c r="C84" s="1" t="e">
        <f t="shared" si="1"/>
        <v>#VALUE!</v>
      </c>
      <c r="D84" s="1">
        <f t="shared" si="2"/>
        <v>0</v>
      </c>
      <c r="E84" s="18" t="str">
        <f t="shared" si="3"/>
        <v>X</v>
      </c>
      <c r="F84" s="1" t="e">
        <f t="shared" si="4"/>
        <v>#VALUE!</v>
      </c>
      <c r="G84" s="1">
        <f t="shared" si="5"/>
        <v>0</v>
      </c>
      <c r="H84" s="18" t="str">
        <f t="shared" si="6"/>
        <v>X</v>
      </c>
      <c r="I84" s="1" t="str">
        <f t="shared" si="7"/>
        <v/>
      </c>
      <c r="J84" s="21" t="str">
        <f>LOWER(TRIM(Feuil1!D98))</f>
        <v/>
      </c>
      <c r="K84" s="1" t="b">
        <f t="shared" si="8"/>
        <v>0</v>
      </c>
      <c r="L84" s="1" t="b">
        <f t="shared" si="9"/>
        <v>0</v>
      </c>
      <c r="M84" s="1" t="b">
        <f t="shared" si="10"/>
        <v>1</v>
      </c>
      <c r="N84" s="1" t="b">
        <f t="shared" si="11"/>
        <v>1</v>
      </c>
      <c r="O84" s="1" t="b">
        <f t="shared" si="12"/>
        <v>1</v>
      </c>
      <c r="P84" s="1" t="b">
        <f t="shared" si="13"/>
        <v>1</v>
      </c>
      <c r="Q84" s="1" t="b">
        <f t="shared" si="14"/>
        <v>1</v>
      </c>
      <c r="R84" s="1" t="b">
        <f t="shared" si="15"/>
        <v>1</v>
      </c>
      <c r="S84" s="1" t="b">
        <f t="shared" si="16"/>
        <v>1</v>
      </c>
      <c r="T84" s="1" t="b">
        <f t="shared" si="17"/>
        <v>1</v>
      </c>
      <c r="U84" s="1" t="b">
        <f t="shared" si="18"/>
        <v>1</v>
      </c>
      <c r="V84" s="1" t="b">
        <f t="shared" si="19"/>
        <v>0</v>
      </c>
      <c r="W84" s="1" t="str">
        <f t="shared" si="20"/>
        <v/>
      </c>
      <c r="X84" s="1" t="str">
        <f t="shared" si="26"/>
        <v/>
      </c>
      <c r="Y84" s="1" t="str">
        <f t="shared" si="23"/>
        <v>97</v>
      </c>
      <c r="Z84" s="18" t="e">
        <f t="shared" si="25"/>
        <v>#REF!</v>
      </c>
      <c r="AA84" s="1">
        <f t="shared" si="22"/>
        <v>0</v>
      </c>
    </row>
    <row r="85" spans="1:27" ht="14.25" customHeight="1" x14ac:dyDescent="0.3">
      <c r="A85" s="1" t="str">
        <f>IF(Feuil1!B99="","",  UPPER(MID(Feuil1!B99,1,1)) &amp;  MID(LOWER(TRIM(Feuil1!B99)),2,LEN(Feuil1!B99)-1))</f>
        <v/>
      </c>
      <c r="B85" s="1" t="e">
        <f t="shared" si="0"/>
        <v>#VALUE!</v>
      </c>
      <c r="C85" s="1" t="e">
        <f t="shared" si="1"/>
        <v>#VALUE!</v>
      </c>
      <c r="D85" s="1">
        <f t="shared" si="2"/>
        <v>0</v>
      </c>
      <c r="E85" s="18" t="str">
        <f t="shared" si="3"/>
        <v>X</v>
      </c>
      <c r="F85" s="1" t="e">
        <f t="shared" si="4"/>
        <v>#VALUE!</v>
      </c>
      <c r="G85" s="1">
        <f t="shared" si="5"/>
        <v>0</v>
      </c>
      <c r="H85" s="18" t="str">
        <f t="shared" si="6"/>
        <v>X</v>
      </c>
      <c r="I85" s="1" t="str">
        <f t="shared" si="7"/>
        <v/>
      </c>
      <c r="J85" s="21" t="str">
        <f>LOWER(TRIM(Feuil1!D99))</f>
        <v/>
      </c>
      <c r="K85" s="1" t="b">
        <f t="shared" si="8"/>
        <v>0</v>
      </c>
      <c r="L85" s="1" t="b">
        <f t="shared" si="9"/>
        <v>0</v>
      </c>
      <c r="M85" s="1" t="b">
        <f t="shared" si="10"/>
        <v>1</v>
      </c>
      <c r="N85" s="1" t="b">
        <f t="shared" si="11"/>
        <v>1</v>
      </c>
      <c r="O85" s="1" t="b">
        <f t="shared" si="12"/>
        <v>1</v>
      </c>
      <c r="P85" s="1" t="b">
        <f t="shared" si="13"/>
        <v>1</v>
      </c>
      <c r="Q85" s="1" t="b">
        <f t="shared" si="14"/>
        <v>1</v>
      </c>
      <c r="R85" s="1" t="b">
        <f t="shared" si="15"/>
        <v>1</v>
      </c>
      <c r="S85" s="1" t="b">
        <f t="shared" si="16"/>
        <v>1</v>
      </c>
      <c r="T85" s="1" t="b">
        <f t="shared" si="17"/>
        <v>1</v>
      </c>
      <c r="U85" s="1" t="b">
        <f t="shared" si="18"/>
        <v>1</v>
      </c>
      <c r="V85" s="1" t="b">
        <f t="shared" si="19"/>
        <v>0</v>
      </c>
      <c r="W85" s="1" t="str">
        <f t="shared" si="20"/>
        <v/>
      </c>
      <c r="X85" s="1" t="str">
        <f t="shared" si="26"/>
        <v/>
      </c>
      <c r="Y85" s="1" t="str">
        <f t="shared" si="23"/>
        <v>98</v>
      </c>
      <c r="Z85" s="18" t="e">
        <f t="shared" si="25"/>
        <v>#REF!</v>
      </c>
      <c r="AA85" s="1">
        <f t="shared" si="22"/>
        <v>0</v>
      </c>
    </row>
    <row r="86" spans="1:27" ht="14.25" customHeight="1" x14ac:dyDescent="0.3">
      <c r="A86" s="1" t="str">
        <f>IF(Feuil1!B100="","",  UPPER(MID(Feuil1!B100,1,1)) &amp;  MID(LOWER(TRIM(Feuil1!B100)),2,LEN(Feuil1!B100)-1))</f>
        <v/>
      </c>
      <c r="B86" s="1" t="e">
        <f t="shared" si="0"/>
        <v>#VALUE!</v>
      </c>
      <c r="C86" s="1" t="e">
        <f t="shared" si="1"/>
        <v>#VALUE!</v>
      </c>
      <c r="D86" s="1">
        <f t="shared" si="2"/>
        <v>0</v>
      </c>
      <c r="E86" s="18" t="str">
        <f t="shared" si="3"/>
        <v>X</v>
      </c>
      <c r="F86" s="1" t="e">
        <f t="shared" si="4"/>
        <v>#VALUE!</v>
      </c>
      <c r="G86" s="1">
        <f t="shared" si="5"/>
        <v>0</v>
      </c>
      <c r="H86" s="18" t="str">
        <f t="shared" si="6"/>
        <v>X</v>
      </c>
      <c r="I86" s="1" t="str">
        <f t="shared" si="7"/>
        <v/>
      </c>
      <c r="J86" s="21" t="str">
        <f>LOWER(TRIM(Feuil1!D100))</f>
        <v/>
      </c>
      <c r="K86" s="1" t="b">
        <f t="shared" si="8"/>
        <v>0</v>
      </c>
      <c r="L86" s="1" t="b">
        <f t="shared" si="9"/>
        <v>0</v>
      </c>
      <c r="M86" s="1" t="b">
        <f t="shared" si="10"/>
        <v>1</v>
      </c>
      <c r="N86" s="1" t="b">
        <f t="shared" si="11"/>
        <v>1</v>
      </c>
      <c r="O86" s="1" t="b">
        <f t="shared" si="12"/>
        <v>1</v>
      </c>
      <c r="P86" s="1" t="b">
        <f t="shared" si="13"/>
        <v>1</v>
      </c>
      <c r="Q86" s="1" t="b">
        <f t="shared" si="14"/>
        <v>1</v>
      </c>
      <c r="R86" s="1" t="b">
        <f t="shared" si="15"/>
        <v>1</v>
      </c>
      <c r="S86" s="1" t="b">
        <f t="shared" si="16"/>
        <v>1</v>
      </c>
      <c r="T86" s="1" t="b">
        <f t="shared" si="17"/>
        <v>1</v>
      </c>
      <c r="U86" s="1" t="b">
        <f t="shared" si="18"/>
        <v>1</v>
      </c>
      <c r="V86" s="1" t="b">
        <f t="shared" si="19"/>
        <v>0</v>
      </c>
      <c r="W86" s="1" t="str">
        <f t="shared" si="20"/>
        <v/>
      </c>
      <c r="X86" s="1" t="str">
        <f t="shared" si="26"/>
        <v/>
      </c>
      <c r="Y86" s="1" t="str">
        <f t="shared" si="23"/>
        <v>99</v>
      </c>
      <c r="Z86" s="18" t="e">
        <f t="shared" si="25"/>
        <v>#REF!</v>
      </c>
      <c r="AA86" s="1">
        <f t="shared" si="22"/>
        <v>0</v>
      </c>
    </row>
    <row r="87" spans="1:27" ht="14.25" customHeight="1" x14ac:dyDescent="0.3">
      <c r="A87" s="1" t="str">
        <f>IF(Feuil1!B101="","",  UPPER(MID(Feuil1!B101,1,1)) &amp;  MID(LOWER(TRIM(Feuil1!B101)),2,LEN(Feuil1!B101)-1))</f>
        <v/>
      </c>
      <c r="B87" s="1" t="e">
        <f t="shared" si="0"/>
        <v>#VALUE!</v>
      </c>
      <c r="C87" s="1" t="e">
        <f t="shared" si="1"/>
        <v>#VALUE!</v>
      </c>
      <c r="D87" s="1">
        <f t="shared" si="2"/>
        <v>0</v>
      </c>
      <c r="E87" s="18" t="str">
        <f t="shared" si="3"/>
        <v>X</v>
      </c>
      <c r="F87" s="1" t="e">
        <f t="shared" si="4"/>
        <v>#VALUE!</v>
      </c>
      <c r="G87" s="1">
        <f t="shared" si="5"/>
        <v>0</v>
      </c>
      <c r="H87" s="18" t="str">
        <f t="shared" si="6"/>
        <v>X</v>
      </c>
      <c r="I87" s="1" t="str">
        <f t="shared" si="7"/>
        <v/>
      </c>
      <c r="J87" s="21" t="str">
        <f>LOWER(TRIM(Feuil1!D101))</f>
        <v/>
      </c>
      <c r="K87" s="1" t="b">
        <f t="shared" si="8"/>
        <v>0</v>
      </c>
      <c r="L87" s="1" t="b">
        <f t="shared" si="9"/>
        <v>0</v>
      </c>
      <c r="M87" s="1" t="b">
        <f t="shared" si="10"/>
        <v>1</v>
      </c>
      <c r="N87" s="1" t="b">
        <f t="shared" si="11"/>
        <v>1</v>
      </c>
      <c r="O87" s="1" t="b">
        <f t="shared" si="12"/>
        <v>1</v>
      </c>
      <c r="P87" s="1" t="b">
        <f t="shared" si="13"/>
        <v>1</v>
      </c>
      <c r="Q87" s="1" t="b">
        <f t="shared" si="14"/>
        <v>1</v>
      </c>
      <c r="R87" s="1" t="b">
        <f t="shared" si="15"/>
        <v>1</v>
      </c>
      <c r="S87" s="1" t="b">
        <f t="shared" si="16"/>
        <v>1</v>
      </c>
      <c r="T87" s="1" t="b">
        <f t="shared" si="17"/>
        <v>1</v>
      </c>
      <c r="U87" s="1" t="b">
        <f t="shared" si="18"/>
        <v>1</v>
      </c>
      <c r="V87" s="1" t="b">
        <f t="shared" si="19"/>
        <v>0</v>
      </c>
      <c r="W87" s="1" t="str">
        <f t="shared" si="20"/>
        <v/>
      </c>
      <c r="X87" s="1" t="str">
        <f t="shared" si="26"/>
        <v/>
      </c>
      <c r="Y87" s="1" t="str">
        <f t="shared" si="23"/>
        <v>100</v>
      </c>
      <c r="Z87" s="18" t="e">
        <f t="shared" si="25"/>
        <v>#REF!</v>
      </c>
      <c r="AA87" s="1">
        <f t="shared" si="22"/>
        <v>0</v>
      </c>
    </row>
    <row r="88" spans="1:27" ht="14.25" customHeight="1" x14ac:dyDescent="0.3">
      <c r="A88" s="1" t="str">
        <f>IF(Feuil1!B102="","",  UPPER(MID(Feuil1!B102,1,1)) &amp;  MID(LOWER(TRIM(Feuil1!B102)),2,LEN(Feuil1!B102)-1))</f>
        <v/>
      </c>
      <c r="B88" s="1" t="e">
        <f t="shared" si="0"/>
        <v>#VALUE!</v>
      </c>
      <c r="C88" s="1" t="e">
        <f t="shared" si="1"/>
        <v>#VALUE!</v>
      </c>
      <c r="D88" s="1">
        <f t="shared" si="2"/>
        <v>0</v>
      </c>
      <c r="E88" s="18" t="str">
        <f t="shared" si="3"/>
        <v>X</v>
      </c>
      <c r="F88" s="1" t="e">
        <f t="shared" si="4"/>
        <v>#VALUE!</v>
      </c>
      <c r="G88" s="1">
        <f t="shared" si="5"/>
        <v>0</v>
      </c>
      <c r="H88" s="18" t="str">
        <f t="shared" si="6"/>
        <v>X</v>
      </c>
      <c r="I88" s="1" t="str">
        <f t="shared" si="7"/>
        <v/>
      </c>
      <c r="J88" s="21" t="str">
        <f>LOWER(TRIM(Feuil1!D102))</f>
        <v/>
      </c>
      <c r="K88" s="1" t="b">
        <f t="shared" si="8"/>
        <v>0</v>
      </c>
      <c r="L88" s="1" t="b">
        <f t="shared" si="9"/>
        <v>0</v>
      </c>
      <c r="M88" s="1" t="b">
        <f t="shared" si="10"/>
        <v>1</v>
      </c>
      <c r="N88" s="1" t="b">
        <f t="shared" si="11"/>
        <v>1</v>
      </c>
      <c r="O88" s="1" t="b">
        <f t="shared" si="12"/>
        <v>1</v>
      </c>
      <c r="P88" s="1" t="b">
        <f t="shared" si="13"/>
        <v>1</v>
      </c>
      <c r="Q88" s="1" t="b">
        <f t="shared" si="14"/>
        <v>1</v>
      </c>
      <c r="R88" s="1" t="b">
        <f t="shared" si="15"/>
        <v>1</v>
      </c>
      <c r="S88" s="1" t="b">
        <f t="shared" si="16"/>
        <v>1</v>
      </c>
      <c r="T88" s="1" t="b">
        <f t="shared" si="17"/>
        <v>1</v>
      </c>
      <c r="U88" s="1" t="b">
        <f t="shared" si="18"/>
        <v>1</v>
      </c>
      <c r="V88" s="1" t="b">
        <f t="shared" si="19"/>
        <v>0</v>
      </c>
      <c r="W88" s="1" t="str">
        <f t="shared" si="20"/>
        <v/>
      </c>
      <c r="X88" s="1" t="str">
        <f t="shared" si="26"/>
        <v/>
      </c>
      <c r="Y88" s="1" t="str">
        <f t="shared" si="23"/>
        <v>101</v>
      </c>
      <c r="Z88" s="18" t="e">
        <f t="shared" si="25"/>
        <v>#REF!</v>
      </c>
      <c r="AA88" s="1">
        <f t="shared" si="22"/>
        <v>0</v>
      </c>
    </row>
    <row r="89" spans="1:27" ht="14.25" customHeight="1" x14ac:dyDescent="0.3">
      <c r="A89" s="1" t="str">
        <f>IF(Feuil1!B103="","",  UPPER(MID(Feuil1!B103,1,1)) &amp;  MID(LOWER(TRIM(Feuil1!B103)),2,LEN(Feuil1!B103)-1))</f>
        <v/>
      </c>
      <c r="B89" s="1" t="e">
        <f t="shared" si="0"/>
        <v>#VALUE!</v>
      </c>
      <c r="C89" s="1" t="e">
        <f t="shared" si="1"/>
        <v>#VALUE!</v>
      </c>
      <c r="D89" s="1">
        <f t="shared" si="2"/>
        <v>0</v>
      </c>
      <c r="E89" s="18" t="str">
        <f t="shared" si="3"/>
        <v>X</v>
      </c>
      <c r="F89" s="1" t="e">
        <f t="shared" si="4"/>
        <v>#VALUE!</v>
      </c>
      <c r="G89" s="1">
        <f t="shared" si="5"/>
        <v>0</v>
      </c>
      <c r="H89" s="18" t="str">
        <f t="shared" si="6"/>
        <v>X</v>
      </c>
      <c r="I89" s="1" t="str">
        <f t="shared" si="7"/>
        <v/>
      </c>
      <c r="J89" s="21" t="str">
        <f>LOWER(TRIM(Feuil1!D103))</f>
        <v/>
      </c>
      <c r="K89" s="1" t="b">
        <f t="shared" si="8"/>
        <v>0</v>
      </c>
      <c r="L89" s="1" t="b">
        <f t="shared" si="9"/>
        <v>0</v>
      </c>
      <c r="M89" s="1" t="b">
        <f t="shared" si="10"/>
        <v>1</v>
      </c>
      <c r="N89" s="1" t="b">
        <f t="shared" si="11"/>
        <v>1</v>
      </c>
      <c r="O89" s="1" t="b">
        <f t="shared" si="12"/>
        <v>1</v>
      </c>
      <c r="P89" s="1" t="b">
        <f t="shared" si="13"/>
        <v>1</v>
      </c>
      <c r="Q89" s="1" t="b">
        <f t="shared" si="14"/>
        <v>1</v>
      </c>
      <c r="R89" s="1" t="b">
        <f t="shared" si="15"/>
        <v>1</v>
      </c>
      <c r="S89" s="1" t="b">
        <f t="shared" si="16"/>
        <v>1</v>
      </c>
      <c r="T89" s="1" t="b">
        <f t="shared" si="17"/>
        <v>1</v>
      </c>
      <c r="U89" s="1" t="b">
        <f t="shared" si="18"/>
        <v>1</v>
      </c>
      <c r="V89" s="1" t="b">
        <f t="shared" si="19"/>
        <v>0</v>
      </c>
      <c r="W89" s="1" t="str">
        <f t="shared" si="20"/>
        <v/>
      </c>
      <c r="X89" s="1" t="str">
        <f t="shared" si="26"/>
        <v/>
      </c>
      <c r="Y89" s="1" t="str">
        <f t="shared" si="23"/>
        <v>102</v>
      </c>
      <c r="Z89" s="18" t="e">
        <f t="shared" si="25"/>
        <v>#REF!</v>
      </c>
      <c r="AA89" s="1">
        <f t="shared" si="22"/>
        <v>0</v>
      </c>
    </row>
    <row r="90" spans="1:27" ht="14.25" customHeight="1" x14ac:dyDescent="0.3">
      <c r="A90" s="1" t="str">
        <f>IF(Feuil1!B104="","",  UPPER(MID(Feuil1!B104,1,1)) &amp;  MID(LOWER(TRIM(Feuil1!B104)),2,LEN(Feuil1!B104)-1))</f>
        <v/>
      </c>
      <c r="B90" s="1" t="e">
        <f t="shared" si="0"/>
        <v>#VALUE!</v>
      </c>
      <c r="C90" s="1" t="e">
        <f t="shared" si="1"/>
        <v>#VALUE!</v>
      </c>
      <c r="D90" s="1">
        <f t="shared" si="2"/>
        <v>0</v>
      </c>
      <c r="E90" s="18" t="str">
        <f t="shared" si="3"/>
        <v>X</v>
      </c>
      <c r="F90" s="1" t="e">
        <f t="shared" si="4"/>
        <v>#VALUE!</v>
      </c>
      <c r="G90" s="1">
        <f t="shared" si="5"/>
        <v>0</v>
      </c>
      <c r="H90" s="18" t="str">
        <f t="shared" si="6"/>
        <v>X</v>
      </c>
      <c r="I90" s="1" t="str">
        <f t="shared" si="7"/>
        <v/>
      </c>
      <c r="J90" s="21" t="str">
        <f>LOWER(TRIM(Feuil1!D104))</f>
        <v/>
      </c>
      <c r="K90" s="1" t="b">
        <f t="shared" si="8"/>
        <v>0</v>
      </c>
      <c r="L90" s="1" t="b">
        <f t="shared" si="9"/>
        <v>0</v>
      </c>
      <c r="M90" s="1" t="b">
        <f t="shared" si="10"/>
        <v>1</v>
      </c>
      <c r="N90" s="1" t="b">
        <f t="shared" si="11"/>
        <v>1</v>
      </c>
      <c r="O90" s="1" t="b">
        <f t="shared" si="12"/>
        <v>1</v>
      </c>
      <c r="P90" s="1" t="b">
        <f t="shared" si="13"/>
        <v>1</v>
      </c>
      <c r="Q90" s="1" t="b">
        <f t="shared" si="14"/>
        <v>1</v>
      </c>
      <c r="R90" s="1" t="b">
        <f t="shared" si="15"/>
        <v>1</v>
      </c>
      <c r="S90" s="1" t="b">
        <f t="shared" si="16"/>
        <v>1</v>
      </c>
      <c r="T90" s="1" t="b">
        <f t="shared" si="17"/>
        <v>1</v>
      </c>
      <c r="U90" s="1" t="b">
        <f t="shared" si="18"/>
        <v>1</v>
      </c>
      <c r="V90" s="1" t="b">
        <f t="shared" si="19"/>
        <v>0</v>
      </c>
      <c r="W90" s="1" t="str">
        <f t="shared" si="20"/>
        <v/>
      </c>
      <c r="X90" s="1" t="str">
        <f t="shared" si="26"/>
        <v/>
      </c>
      <c r="Y90" s="1" t="str">
        <f t="shared" si="23"/>
        <v>103</v>
      </c>
      <c r="Z90" s="18" t="e">
        <f t="shared" si="25"/>
        <v>#REF!</v>
      </c>
      <c r="AA90" s="1">
        <f t="shared" si="22"/>
        <v>0</v>
      </c>
    </row>
    <row r="91" spans="1:27" ht="14.25" customHeight="1" x14ac:dyDescent="0.3">
      <c r="A91" s="1" t="str">
        <f>IF(Feuil1!B105="","",  UPPER(MID(Feuil1!B105,1,1)) &amp;  MID(LOWER(TRIM(Feuil1!B105)),2,LEN(Feuil1!B105)-1))</f>
        <v/>
      </c>
      <c r="B91" s="1" t="e">
        <f t="shared" si="0"/>
        <v>#VALUE!</v>
      </c>
      <c r="C91" s="1" t="e">
        <f t="shared" si="1"/>
        <v>#VALUE!</v>
      </c>
      <c r="D91" s="1">
        <f t="shared" si="2"/>
        <v>0</v>
      </c>
      <c r="E91" s="18" t="str">
        <f t="shared" si="3"/>
        <v>X</v>
      </c>
      <c r="F91" s="1" t="e">
        <f t="shared" si="4"/>
        <v>#VALUE!</v>
      </c>
      <c r="G91" s="1">
        <f t="shared" si="5"/>
        <v>0</v>
      </c>
      <c r="H91" s="18" t="str">
        <f t="shared" si="6"/>
        <v>X</v>
      </c>
      <c r="I91" s="1" t="str">
        <f t="shared" si="7"/>
        <v/>
      </c>
      <c r="J91" s="21" t="str">
        <f>LOWER(TRIM(Feuil1!D105))</f>
        <v/>
      </c>
      <c r="K91" s="1" t="b">
        <f t="shared" si="8"/>
        <v>0</v>
      </c>
      <c r="L91" s="1" t="b">
        <f t="shared" si="9"/>
        <v>0</v>
      </c>
      <c r="M91" s="1" t="b">
        <f t="shared" si="10"/>
        <v>1</v>
      </c>
      <c r="N91" s="1" t="b">
        <f t="shared" si="11"/>
        <v>1</v>
      </c>
      <c r="O91" s="1" t="b">
        <f t="shared" si="12"/>
        <v>1</v>
      </c>
      <c r="P91" s="1" t="b">
        <f t="shared" si="13"/>
        <v>1</v>
      </c>
      <c r="Q91" s="1" t="b">
        <f t="shared" si="14"/>
        <v>1</v>
      </c>
      <c r="R91" s="1" t="b">
        <f t="shared" si="15"/>
        <v>1</v>
      </c>
      <c r="S91" s="1" t="b">
        <f t="shared" si="16"/>
        <v>1</v>
      </c>
      <c r="T91" s="1" t="b">
        <f t="shared" si="17"/>
        <v>1</v>
      </c>
      <c r="U91" s="1" t="b">
        <f t="shared" si="18"/>
        <v>1</v>
      </c>
      <c r="V91" s="1" t="b">
        <f t="shared" si="19"/>
        <v>0</v>
      </c>
      <c r="W91" s="1" t="str">
        <f t="shared" si="20"/>
        <v/>
      </c>
      <c r="X91" s="1" t="str">
        <f t="shared" si="26"/>
        <v/>
      </c>
      <c r="Y91" s="1" t="str">
        <f t="shared" si="23"/>
        <v>104</v>
      </c>
      <c r="Z91" s="18" t="e">
        <f t="shared" si="25"/>
        <v>#REF!</v>
      </c>
      <c r="AA91" s="1">
        <f t="shared" si="22"/>
        <v>0</v>
      </c>
    </row>
    <row r="92" spans="1:27" ht="14.25" customHeight="1" x14ac:dyDescent="0.3">
      <c r="A92" s="1" t="str">
        <f>IF(Feuil1!B106="","",  UPPER(MID(Feuil1!B106,1,1)) &amp;  MID(LOWER(TRIM(Feuil1!B106)),2,LEN(Feuil1!B106)-1))</f>
        <v/>
      </c>
      <c r="B92" s="1" t="e">
        <f t="shared" si="0"/>
        <v>#VALUE!</v>
      </c>
      <c r="C92" s="1" t="e">
        <f t="shared" si="1"/>
        <v>#VALUE!</v>
      </c>
      <c r="D92" s="1">
        <f t="shared" si="2"/>
        <v>0</v>
      </c>
      <c r="E92" s="18" t="str">
        <f t="shared" si="3"/>
        <v>X</v>
      </c>
      <c r="F92" s="1" t="e">
        <f t="shared" si="4"/>
        <v>#VALUE!</v>
      </c>
      <c r="G92" s="1">
        <f t="shared" si="5"/>
        <v>0</v>
      </c>
      <c r="H92" s="18" t="str">
        <f t="shared" si="6"/>
        <v>X</v>
      </c>
      <c r="I92" s="1" t="str">
        <f t="shared" si="7"/>
        <v/>
      </c>
      <c r="J92" s="21" t="str">
        <f>LOWER(TRIM(Feuil1!D106))</f>
        <v/>
      </c>
      <c r="K92" s="1" t="b">
        <f t="shared" si="8"/>
        <v>0</v>
      </c>
      <c r="L92" s="1" t="b">
        <f t="shared" si="9"/>
        <v>0</v>
      </c>
      <c r="M92" s="1" t="b">
        <f t="shared" si="10"/>
        <v>1</v>
      </c>
      <c r="N92" s="1" t="b">
        <f t="shared" si="11"/>
        <v>1</v>
      </c>
      <c r="O92" s="1" t="b">
        <f t="shared" si="12"/>
        <v>1</v>
      </c>
      <c r="P92" s="1" t="b">
        <f t="shared" si="13"/>
        <v>1</v>
      </c>
      <c r="Q92" s="1" t="b">
        <f t="shared" si="14"/>
        <v>1</v>
      </c>
      <c r="R92" s="1" t="b">
        <f t="shared" si="15"/>
        <v>1</v>
      </c>
      <c r="S92" s="1" t="b">
        <f t="shared" si="16"/>
        <v>1</v>
      </c>
      <c r="T92" s="1" t="b">
        <f t="shared" si="17"/>
        <v>1</v>
      </c>
      <c r="U92" s="1" t="b">
        <f t="shared" si="18"/>
        <v>1</v>
      </c>
      <c r="V92" s="1" t="b">
        <f t="shared" si="19"/>
        <v>0</v>
      </c>
      <c r="W92" s="1" t="str">
        <f t="shared" si="20"/>
        <v/>
      </c>
      <c r="X92" s="1" t="str">
        <f t="shared" si="26"/>
        <v/>
      </c>
      <c r="Y92" s="1" t="str">
        <f t="shared" si="23"/>
        <v>105</v>
      </c>
      <c r="Z92" s="18" t="e">
        <f t="shared" si="25"/>
        <v>#REF!</v>
      </c>
      <c r="AA92" s="1">
        <f t="shared" si="22"/>
        <v>0</v>
      </c>
    </row>
    <row r="93" spans="1:27" ht="14.25" customHeight="1" x14ac:dyDescent="0.3">
      <c r="A93" s="1" t="str">
        <f>IF(Feuil1!B107="","",  UPPER(MID(Feuil1!B107,1,1)) &amp;  MID(LOWER(TRIM(Feuil1!B107)),2,LEN(Feuil1!B107)-1))</f>
        <v/>
      </c>
      <c r="B93" s="1" t="e">
        <f t="shared" si="0"/>
        <v>#VALUE!</v>
      </c>
      <c r="C93" s="1" t="e">
        <f t="shared" si="1"/>
        <v>#VALUE!</v>
      </c>
      <c r="D93" s="1">
        <f t="shared" si="2"/>
        <v>0</v>
      </c>
      <c r="E93" s="18" t="str">
        <f t="shared" si="3"/>
        <v>X</v>
      </c>
      <c r="F93" s="1" t="e">
        <f t="shared" si="4"/>
        <v>#VALUE!</v>
      </c>
      <c r="G93" s="1">
        <f t="shared" si="5"/>
        <v>0</v>
      </c>
      <c r="H93" s="18" t="str">
        <f t="shared" si="6"/>
        <v>X</v>
      </c>
      <c r="I93" s="1" t="str">
        <f t="shared" si="7"/>
        <v/>
      </c>
      <c r="J93" s="21" t="str">
        <f>LOWER(TRIM(Feuil1!D107))</f>
        <v/>
      </c>
      <c r="K93" s="1" t="b">
        <f t="shared" si="8"/>
        <v>0</v>
      </c>
      <c r="L93" s="1" t="b">
        <f t="shared" si="9"/>
        <v>0</v>
      </c>
      <c r="M93" s="1" t="b">
        <f t="shared" si="10"/>
        <v>1</v>
      </c>
      <c r="N93" s="1" t="b">
        <f t="shared" si="11"/>
        <v>1</v>
      </c>
      <c r="O93" s="1" t="b">
        <f t="shared" si="12"/>
        <v>1</v>
      </c>
      <c r="P93" s="1" t="b">
        <f t="shared" si="13"/>
        <v>1</v>
      </c>
      <c r="Q93" s="1" t="b">
        <f t="shared" si="14"/>
        <v>1</v>
      </c>
      <c r="R93" s="1" t="b">
        <f t="shared" si="15"/>
        <v>1</v>
      </c>
      <c r="S93" s="1" t="b">
        <f t="shared" si="16"/>
        <v>1</v>
      </c>
      <c r="T93" s="1" t="b">
        <f t="shared" si="17"/>
        <v>1</v>
      </c>
      <c r="U93" s="1" t="b">
        <f t="shared" si="18"/>
        <v>1</v>
      </c>
      <c r="V93" s="1" t="b">
        <f t="shared" si="19"/>
        <v>0</v>
      </c>
      <c r="W93" s="1" t="str">
        <f t="shared" si="20"/>
        <v/>
      </c>
      <c r="X93" s="1" t="str">
        <f t="shared" si="26"/>
        <v/>
      </c>
      <c r="Y93" s="1" t="str">
        <f t="shared" si="23"/>
        <v>106</v>
      </c>
      <c r="Z93" s="18" t="e">
        <f t="shared" si="25"/>
        <v>#REF!</v>
      </c>
      <c r="AA93" s="1">
        <f t="shared" si="22"/>
        <v>0</v>
      </c>
    </row>
    <row r="94" spans="1:27" ht="14.25" customHeight="1" x14ac:dyDescent="0.3">
      <c r="A94" s="1" t="str">
        <f>IF(Feuil1!B108="","",  UPPER(MID(Feuil1!B108,1,1)) &amp;  MID(LOWER(TRIM(Feuil1!B108)),2,LEN(Feuil1!B108)-1))</f>
        <v/>
      </c>
      <c r="B94" s="1" t="e">
        <f t="shared" si="0"/>
        <v>#VALUE!</v>
      </c>
      <c r="C94" s="1" t="e">
        <f t="shared" si="1"/>
        <v>#VALUE!</v>
      </c>
      <c r="D94" s="1">
        <f t="shared" si="2"/>
        <v>0</v>
      </c>
      <c r="E94" s="18" t="str">
        <f t="shared" si="3"/>
        <v>X</v>
      </c>
      <c r="F94" s="1" t="e">
        <f t="shared" si="4"/>
        <v>#VALUE!</v>
      </c>
      <c r="G94" s="1">
        <f t="shared" si="5"/>
        <v>0</v>
      </c>
      <c r="H94" s="18" t="str">
        <f t="shared" si="6"/>
        <v>X</v>
      </c>
      <c r="I94" s="1" t="str">
        <f t="shared" si="7"/>
        <v/>
      </c>
      <c r="J94" s="21" t="str">
        <f>LOWER(TRIM(Feuil1!D108))</f>
        <v/>
      </c>
      <c r="K94" s="1" t="b">
        <f t="shared" si="8"/>
        <v>0</v>
      </c>
      <c r="L94" s="1" t="b">
        <f t="shared" si="9"/>
        <v>0</v>
      </c>
      <c r="M94" s="1" t="b">
        <f t="shared" si="10"/>
        <v>1</v>
      </c>
      <c r="N94" s="1" t="b">
        <f t="shared" si="11"/>
        <v>1</v>
      </c>
      <c r="O94" s="1" t="b">
        <f t="shared" si="12"/>
        <v>1</v>
      </c>
      <c r="P94" s="1" t="b">
        <f t="shared" si="13"/>
        <v>1</v>
      </c>
      <c r="Q94" s="1" t="b">
        <f t="shared" si="14"/>
        <v>1</v>
      </c>
      <c r="R94" s="1" t="b">
        <f t="shared" si="15"/>
        <v>1</v>
      </c>
      <c r="S94" s="1" t="b">
        <f t="shared" si="16"/>
        <v>1</v>
      </c>
      <c r="T94" s="1" t="b">
        <f t="shared" si="17"/>
        <v>1</v>
      </c>
      <c r="U94" s="1" t="b">
        <f t="shared" si="18"/>
        <v>1</v>
      </c>
      <c r="V94" s="1" t="b">
        <f t="shared" si="19"/>
        <v>0</v>
      </c>
      <c r="W94" s="1" t="str">
        <f t="shared" si="20"/>
        <v/>
      </c>
      <c r="X94" s="1" t="str">
        <f t="shared" si="26"/>
        <v/>
      </c>
      <c r="Y94" s="1" t="str">
        <f t="shared" si="23"/>
        <v>107</v>
      </c>
      <c r="Z94" s="18" t="e">
        <f t="shared" si="25"/>
        <v>#REF!</v>
      </c>
      <c r="AA94" s="1">
        <f t="shared" si="22"/>
        <v>0</v>
      </c>
    </row>
    <row r="95" spans="1:27" ht="14.25" customHeight="1" x14ac:dyDescent="0.3">
      <c r="A95" s="1" t="str">
        <f>IF(Feuil1!B109="","",  UPPER(MID(Feuil1!B109,1,1)) &amp;  MID(LOWER(TRIM(Feuil1!B109)),2,LEN(Feuil1!B109)-1))</f>
        <v/>
      </c>
      <c r="B95" s="1" t="e">
        <f t="shared" si="0"/>
        <v>#VALUE!</v>
      </c>
      <c r="C95" s="1" t="e">
        <f t="shared" si="1"/>
        <v>#VALUE!</v>
      </c>
      <c r="D95" s="1">
        <f t="shared" si="2"/>
        <v>0</v>
      </c>
      <c r="E95" s="18" t="str">
        <f t="shared" si="3"/>
        <v>X</v>
      </c>
      <c r="F95" s="1" t="e">
        <f t="shared" si="4"/>
        <v>#VALUE!</v>
      </c>
      <c r="G95" s="1">
        <f t="shared" si="5"/>
        <v>0</v>
      </c>
      <c r="H95" s="18" t="str">
        <f t="shared" si="6"/>
        <v>X</v>
      </c>
      <c r="I95" s="1" t="str">
        <f t="shared" si="7"/>
        <v/>
      </c>
      <c r="J95" s="21" t="str">
        <f>LOWER(TRIM(Feuil1!D109))</f>
        <v/>
      </c>
      <c r="K95" s="1" t="b">
        <f t="shared" si="8"/>
        <v>0</v>
      </c>
      <c r="L95" s="1" t="b">
        <f t="shared" si="9"/>
        <v>0</v>
      </c>
      <c r="M95" s="1" t="b">
        <f t="shared" si="10"/>
        <v>1</v>
      </c>
      <c r="N95" s="1" t="b">
        <f t="shared" si="11"/>
        <v>1</v>
      </c>
      <c r="O95" s="1" t="b">
        <f t="shared" si="12"/>
        <v>1</v>
      </c>
      <c r="P95" s="1" t="b">
        <f t="shared" si="13"/>
        <v>1</v>
      </c>
      <c r="Q95" s="1" t="b">
        <f t="shared" si="14"/>
        <v>1</v>
      </c>
      <c r="R95" s="1" t="b">
        <f t="shared" si="15"/>
        <v>1</v>
      </c>
      <c r="S95" s="1" t="b">
        <f t="shared" si="16"/>
        <v>1</v>
      </c>
      <c r="T95" s="1" t="b">
        <f t="shared" si="17"/>
        <v>1</v>
      </c>
      <c r="U95" s="1" t="b">
        <f t="shared" si="18"/>
        <v>1</v>
      </c>
      <c r="V95" s="1" t="b">
        <f t="shared" si="19"/>
        <v>0</v>
      </c>
      <c r="W95" s="1" t="str">
        <f t="shared" si="20"/>
        <v/>
      </c>
      <c r="X95" s="1" t="str">
        <f t="shared" si="26"/>
        <v/>
      </c>
      <c r="Y95" s="1" t="str">
        <f t="shared" si="23"/>
        <v>108</v>
      </c>
      <c r="Z95" s="18" t="e">
        <f t="shared" si="25"/>
        <v>#REF!</v>
      </c>
      <c r="AA95" s="1">
        <f t="shared" si="22"/>
        <v>0</v>
      </c>
    </row>
    <row r="96" spans="1:27" ht="14.25" customHeight="1" x14ac:dyDescent="0.3">
      <c r="A96" s="1" t="str">
        <f>IF(Feuil1!B110="","",  UPPER(MID(Feuil1!B110,1,1)) &amp;  MID(LOWER(TRIM(Feuil1!B110)),2,LEN(Feuil1!B110)-1))</f>
        <v/>
      </c>
      <c r="B96" s="1" t="e">
        <f t="shared" si="0"/>
        <v>#VALUE!</v>
      </c>
      <c r="C96" s="1" t="e">
        <f t="shared" si="1"/>
        <v>#VALUE!</v>
      </c>
      <c r="D96" s="1">
        <f t="shared" si="2"/>
        <v>0</v>
      </c>
      <c r="E96" s="18" t="str">
        <f t="shared" si="3"/>
        <v>X</v>
      </c>
      <c r="F96" s="1" t="e">
        <f t="shared" si="4"/>
        <v>#VALUE!</v>
      </c>
      <c r="G96" s="1">
        <f t="shared" si="5"/>
        <v>0</v>
      </c>
      <c r="H96" s="18" t="str">
        <f t="shared" si="6"/>
        <v>X</v>
      </c>
      <c r="I96" s="1" t="str">
        <f t="shared" si="7"/>
        <v/>
      </c>
      <c r="J96" s="21" t="str">
        <f>LOWER(TRIM(Feuil1!D110))</f>
        <v/>
      </c>
      <c r="K96" s="1" t="b">
        <f t="shared" si="8"/>
        <v>0</v>
      </c>
      <c r="L96" s="1" t="b">
        <f t="shared" si="9"/>
        <v>0</v>
      </c>
      <c r="M96" s="1" t="b">
        <f t="shared" si="10"/>
        <v>1</v>
      </c>
      <c r="N96" s="1" t="b">
        <f t="shared" si="11"/>
        <v>1</v>
      </c>
      <c r="O96" s="1" t="b">
        <f t="shared" si="12"/>
        <v>1</v>
      </c>
      <c r="P96" s="1" t="b">
        <f t="shared" si="13"/>
        <v>1</v>
      </c>
      <c r="Q96" s="1" t="b">
        <f t="shared" si="14"/>
        <v>1</v>
      </c>
      <c r="R96" s="1" t="b">
        <f t="shared" si="15"/>
        <v>1</v>
      </c>
      <c r="S96" s="1" t="b">
        <f t="shared" si="16"/>
        <v>1</v>
      </c>
      <c r="T96" s="1" t="b">
        <f t="shared" si="17"/>
        <v>1</v>
      </c>
      <c r="U96" s="1" t="b">
        <f t="shared" si="18"/>
        <v>1</v>
      </c>
      <c r="V96" s="1" t="b">
        <f t="shared" si="19"/>
        <v>0</v>
      </c>
      <c r="W96" s="1" t="str">
        <f t="shared" si="20"/>
        <v/>
      </c>
      <c r="X96" s="1" t="str">
        <f t="shared" si="26"/>
        <v/>
      </c>
      <c r="Y96" s="1" t="str">
        <f t="shared" si="23"/>
        <v>109</v>
      </c>
      <c r="Z96" s="18" t="e">
        <f t="shared" si="25"/>
        <v>#REF!</v>
      </c>
      <c r="AA96" s="1">
        <f t="shared" si="22"/>
        <v>0</v>
      </c>
    </row>
    <row r="97" spans="1:27" ht="14.25" customHeight="1" x14ac:dyDescent="0.3">
      <c r="A97" s="1" t="str">
        <f>IF(Feuil1!B111="","",  UPPER(MID(Feuil1!B111,1,1)) &amp;  MID(LOWER(TRIM(Feuil1!B111)),2,LEN(Feuil1!B111)-1))</f>
        <v/>
      </c>
      <c r="B97" s="1" t="e">
        <f t="shared" si="0"/>
        <v>#VALUE!</v>
      </c>
      <c r="C97" s="1" t="e">
        <f t="shared" si="1"/>
        <v>#VALUE!</v>
      </c>
      <c r="D97" s="1">
        <f t="shared" si="2"/>
        <v>0</v>
      </c>
      <c r="E97" s="18" t="str">
        <f t="shared" si="3"/>
        <v>X</v>
      </c>
      <c r="F97" s="1" t="e">
        <f t="shared" si="4"/>
        <v>#VALUE!</v>
      </c>
      <c r="G97" s="1">
        <f t="shared" si="5"/>
        <v>0</v>
      </c>
      <c r="H97" s="18" t="str">
        <f t="shared" si="6"/>
        <v>X</v>
      </c>
      <c r="I97" s="1" t="str">
        <f t="shared" si="7"/>
        <v/>
      </c>
      <c r="J97" s="21" t="str">
        <f>LOWER(TRIM(Feuil1!D111))</f>
        <v/>
      </c>
      <c r="K97" s="1" t="b">
        <f t="shared" si="8"/>
        <v>0</v>
      </c>
      <c r="L97" s="1" t="b">
        <f t="shared" si="9"/>
        <v>0</v>
      </c>
      <c r="M97" s="1" t="b">
        <f t="shared" si="10"/>
        <v>1</v>
      </c>
      <c r="N97" s="1" t="b">
        <f t="shared" si="11"/>
        <v>1</v>
      </c>
      <c r="O97" s="1" t="b">
        <f t="shared" si="12"/>
        <v>1</v>
      </c>
      <c r="P97" s="1" t="b">
        <f t="shared" si="13"/>
        <v>1</v>
      </c>
      <c r="Q97" s="1" t="b">
        <f t="shared" si="14"/>
        <v>1</v>
      </c>
      <c r="R97" s="1" t="b">
        <f t="shared" si="15"/>
        <v>1</v>
      </c>
      <c r="S97" s="1" t="b">
        <f t="shared" si="16"/>
        <v>1</v>
      </c>
      <c r="T97" s="1" t="b">
        <f t="shared" si="17"/>
        <v>1</v>
      </c>
      <c r="U97" s="1" t="b">
        <f t="shared" si="18"/>
        <v>1</v>
      </c>
      <c r="V97" s="1" t="b">
        <f t="shared" si="19"/>
        <v>0</v>
      </c>
      <c r="W97" s="1" t="str">
        <f t="shared" si="20"/>
        <v/>
      </c>
      <c r="X97" s="1" t="str">
        <f t="shared" si="26"/>
        <v/>
      </c>
      <c r="Y97" s="1" t="str">
        <f t="shared" si="23"/>
        <v>110</v>
      </c>
      <c r="Z97" s="18" t="e">
        <f t="shared" si="25"/>
        <v>#REF!</v>
      </c>
      <c r="AA97" s="1">
        <f t="shared" si="22"/>
        <v>0</v>
      </c>
    </row>
    <row r="98" spans="1:27" ht="14.25" customHeight="1" x14ac:dyDescent="0.3">
      <c r="A98" s="1" t="str">
        <f>IF(Feuil1!B112="","",  UPPER(MID(Feuil1!B112,1,1)) &amp;  MID(LOWER(TRIM(Feuil1!B112)),2,LEN(Feuil1!B112)-1))</f>
        <v/>
      </c>
      <c r="B98" s="1" t="e">
        <f t="shared" si="0"/>
        <v>#VALUE!</v>
      </c>
      <c r="C98" s="1" t="e">
        <f t="shared" si="1"/>
        <v>#VALUE!</v>
      </c>
      <c r="D98" s="1">
        <f t="shared" si="2"/>
        <v>0</v>
      </c>
      <c r="E98" s="18" t="str">
        <f t="shared" si="3"/>
        <v>X</v>
      </c>
      <c r="F98" s="1" t="e">
        <f t="shared" si="4"/>
        <v>#VALUE!</v>
      </c>
      <c r="G98" s="1">
        <f t="shared" si="5"/>
        <v>0</v>
      </c>
      <c r="H98" s="18" t="str">
        <f t="shared" si="6"/>
        <v>X</v>
      </c>
      <c r="I98" s="1" t="str">
        <f t="shared" si="7"/>
        <v/>
      </c>
      <c r="J98" s="21" t="str">
        <f>LOWER(TRIM(Feuil1!D112))</f>
        <v/>
      </c>
      <c r="K98" s="1" t="b">
        <f t="shared" si="8"/>
        <v>0</v>
      </c>
      <c r="L98" s="1" t="b">
        <f t="shared" si="9"/>
        <v>0</v>
      </c>
      <c r="M98" s="1" t="b">
        <f t="shared" si="10"/>
        <v>1</v>
      </c>
      <c r="N98" s="1" t="b">
        <f t="shared" si="11"/>
        <v>1</v>
      </c>
      <c r="O98" s="1" t="b">
        <f t="shared" si="12"/>
        <v>1</v>
      </c>
      <c r="P98" s="1" t="b">
        <f t="shared" si="13"/>
        <v>1</v>
      </c>
      <c r="Q98" s="1" t="b">
        <f t="shared" si="14"/>
        <v>1</v>
      </c>
      <c r="R98" s="1" t="b">
        <f t="shared" si="15"/>
        <v>1</v>
      </c>
      <c r="S98" s="1" t="b">
        <f t="shared" si="16"/>
        <v>1</v>
      </c>
      <c r="T98" s="1" t="b">
        <f t="shared" si="17"/>
        <v>1</v>
      </c>
      <c r="U98" s="1" t="b">
        <f t="shared" si="18"/>
        <v>1</v>
      </c>
      <c r="V98" s="1" t="b">
        <f t="shared" si="19"/>
        <v>0</v>
      </c>
      <c r="W98" s="1" t="str">
        <f t="shared" si="20"/>
        <v/>
      </c>
      <c r="X98" s="1" t="str">
        <f t="shared" si="26"/>
        <v/>
      </c>
      <c r="Y98" s="1" t="str">
        <f t="shared" si="23"/>
        <v>111</v>
      </c>
      <c r="Z98" s="18" t="e">
        <f t="shared" si="25"/>
        <v>#REF!</v>
      </c>
      <c r="AA98" s="1">
        <f t="shared" si="22"/>
        <v>0</v>
      </c>
    </row>
    <row r="99" spans="1:27" ht="14.25" customHeight="1" x14ac:dyDescent="0.3">
      <c r="A99" s="1" t="str">
        <f>IF(Feuil1!B113="","",  UPPER(MID(Feuil1!B113,1,1)) &amp;  MID(LOWER(TRIM(Feuil1!B113)),2,LEN(Feuil1!B113)-1))</f>
        <v/>
      </c>
      <c r="B99" s="1" t="e">
        <f t="shared" si="0"/>
        <v>#VALUE!</v>
      </c>
      <c r="C99" s="1" t="e">
        <f t="shared" si="1"/>
        <v>#VALUE!</v>
      </c>
      <c r="D99" s="1">
        <f t="shared" si="2"/>
        <v>0</v>
      </c>
      <c r="E99" s="18" t="str">
        <f t="shared" si="3"/>
        <v>X</v>
      </c>
      <c r="F99" s="1" t="e">
        <f t="shared" si="4"/>
        <v>#VALUE!</v>
      </c>
      <c r="G99" s="1">
        <f t="shared" si="5"/>
        <v>0</v>
      </c>
      <c r="H99" s="18" t="str">
        <f t="shared" si="6"/>
        <v>X</v>
      </c>
      <c r="I99" s="1" t="str">
        <f t="shared" si="7"/>
        <v/>
      </c>
      <c r="J99" s="21" t="str">
        <f>LOWER(TRIM(Feuil1!D113))</f>
        <v/>
      </c>
      <c r="K99" s="1" t="b">
        <f t="shared" si="8"/>
        <v>0</v>
      </c>
      <c r="L99" s="1" t="b">
        <f t="shared" si="9"/>
        <v>0</v>
      </c>
      <c r="M99" s="1" t="b">
        <f t="shared" si="10"/>
        <v>1</v>
      </c>
      <c r="N99" s="1" t="b">
        <f t="shared" si="11"/>
        <v>1</v>
      </c>
      <c r="O99" s="1" t="b">
        <f t="shared" si="12"/>
        <v>1</v>
      </c>
      <c r="P99" s="1" t="b">
        <f t="shared" si="13"/>
        <v>1</v>
      </c>
      <c r="Q99" s="1" t="b">
        <f t="shared" si="14"/>
        <v>1</v>
      </c>
      <c r="R99" s="1" t="b">
        <f t="shared" si="15"/>
        <v>1</v>
      </c>
      <c r="S99" s="1" t="b">
        <f t="shared" si="16"/>
        <v>1</v>
      </c>
      <c r="T99" s="1" t="b">
        <f t="shared" si="17"/>
        <v>1</v>
      </c>
      <c r="U99" s="1" t="b">
        <f t="shared" si="18"/>
        <v>1</v>
      </c>
      <c r="V99" s="1" t="b">
        <f t="shared" si="19"/>
        <v>0</v>
      </c>
      <c r="W99" s="1" t="str">
        <f t="shared" si="20"/>
        <v/>
      </c>
      <c r="X99" s="1" t="str">
        <f t="shared" si="26"/>
        <v/>
      </c>
      <c r="Y99" s="1" t="str">
        <f t="shared" si="23"/>
        <v>112</v>
      </c>
      <c r="Z99" s="18" t="e">
        <f t="shared" si="25"/>
        <v>#REF!</v>
      </c>
      <c r="AA99" s="1">
        <f t="shared" si="22"/>
        <v>0</v>
      </c>
    </row>
    <row r="100" spans="1:27" ht="14.25" customHeight="1" x14ac:dyDescent="0.3">
      <c r="A100" s="1" t="str">
        <f>IF(Feuil1!B114="","",  UPPER(MID(Feuil1!B114,1,1)) &amp;  MID(LOWER(TRIM(Feuil1!B114)),2,LEN(Feuil1!B114)-1))</f>
        <v/>
      </c>
      <c r="B100" s="1" t="e">
        <f t="shared" si="0"/>
        <v>#VALUE!</v>
      </c>
      <c r="C100" s="1" t="e">
        <f t="shared" si="1"/>
        <v>#VALUE!</v>
      </c>
      <c r="D100" s="1">
        <f t="shared" si="2"/>
        <v>0</v>
      </c>
      <c r="E100" s="18" t="str">
        <f t="shared" si="3"/>
        <v>X</v>
      </c>
      <c r="F100" s="1" t="e">
        <f t="shared" si="4"/>
        <v>#VALUE!</v>
      </c>
      <c r="G100" s="1">
        <f t="shared" si="5"/>
        <v>0</v>
      </c>
      <c r="H100" s="18" t="str">
        <f t="shared" si="6"/>
        <v>X</v>
      </c>
      <c r="I100" s="1" t="str">
        <f t="shared" si="7"/>
        <v/>
      </c>
      <c r="J100" s="21" t="str">
        <f>LOWER(TRIM(Feuil1!D114))</f>
        <v/>
      </c>
      <c r="K100" s="1" t="b">
        <f t="shared" si="8"/>
        <v>0</v>
      </c>
      <c r="L100" s="1" t="b">
        <f t="shared" si="9"/>
        <v>0</v>
      </c>
      <c r="M100" s="1" t="b">
        <f t="shared" si="10"/>
        <v>1</v>
      </c>
      <c r="N100" s="1" t="b">
        <f t="shared" si="11"/>
        <v>1</v>
      </c>
      <c r="O100" s="1" t="b">
        <f t="shared" si="12"/>
        <v>1</v>
      </c>
      <c r="P100" s="1" t="b">
        <f t="shared" si="13"/>
        <v>1</v>
      </c>
      <c r="Q100" s="1" t="b">
        <f t="shared" si="14"/>
        <v>1</v>
      </c>
      <c r="R100" s="1" t="b">
        <f t="shared" si="15"/>
        <v>1</v>
      </c>
      <c r="S100" s="1" t="b">
        <f t="shared" si="16"/>
        <v>1</v>
      </c>
      <c r="T100" s="1" t="b">
        <f t="shared" si="17"/>
        <v>1</v>
      </c>
      <c r="U100" s="1" t="b">
        <f t="shared" si="18"/>
        <v>1</v>
      </c>
      <c r="V100" s="1" t="b">
        <f t="shared" si="19"/>
        <v>0</v>
      </c>
      <c r="W100" s="1" t="str">
        <f t="shared" si="20"/>
        <v/>
      </c>
      <c r="X100" s="1" t="str">
        <f t="shared" si="26"/>
        <v/>
      </c>
      <c r="Y100" s="1" t="str">
        <f t="shared" si="23"/>
        <v>113</v>
      </c>
      <c r="Z100" s="18" t="e">
        <f t="shared" si="25"/>
        <v>#REF!</v>
      </c>
      <c r="AA100" s="1">
        <f t="shared" si="22"/>
        <v>0</v>
      </c>
    </row>
    <row r="101" spans="1:27"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t="e">
        <f>LEN(Z50)</f>
        <v>#REF!</v>
      </c>
      <c r="AA101" s="1" t="e">
        <f>SUM(AA$1:AA50)</f>
        <v>#REF!</v>
      </c>
    </row>
    <row r="102" spans="1:27"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2" t="e">
        <f>IF(AA101=0,"Pour éviter de perturber et retarder le traitement de vos inscriptions,  nous vous prions de ne pas modifier la structure de ce tableau et de ne renseigner que les cellules blanches et vides.",IF(AA101=1,"1 adresse mail erronée en  "&amp;MID(Z50,1,3),FIXED(AA101,0)&amp;" erreurs d'adresses mail  en "&amp;MID(Z50,1,AA101*7-4))&amp;".  L'adresse doit comporter un @, un point ensuite,  et exclure espaces et caractères accentués. ")</f>
        <v>#REF!</v>
      </c>
      <c r="AA102" s="1"/>
    </row>
    <row r="103" spans="1:27"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x14ac:dyDescent="0.3">
      <c r="A105" s="23" t="b">
        <f>(Feuil1!C$6&amp;""="")</f>
        <v>1</v>
      </c>
      <c r="B105" s="1"/>
      <c r="C105" s="1"/>
      <c r="D105" s="1"/>
      <c r="E105" s="18"/>
      <c r="F105" s="1"/>
      <c r="G105" s="1"/>
      <c r="H105" s="18"/>
      <c r="I105" s="1"/>
      <c r="J105" s="19" t="str">
        <f>LOWER(TRIM(Feuil1!C$6))</f>
        <v/>
      </c>
      <c r="K105" s="1" t="b">
        <f>IF(SEARCH("@",J105 &amp; "@")&lt;LEN(J105),TRUE,FALSE)</f>
        <v>0</v>
      </c>
      <c r="L105" s="1" t="b">
        <f>LEN(MID(J105,SEARCH("@",J105&amp;"@"),LEN(J105)+1-SEARCH("@",J105&amp;"@")))    &gt;     SEARCH(".",              MID(J105,SEARCH("@",J105&amp;"@"),LEN(J105)+1-SEARCH("@",J105&amp;"@"))&amp;".")</f>
        <v>0</v>
      </c>
      <c r="M105" s="1" t="b">
        <f>IF(SEARCH(" ",J105 &amp; " ")&lt;LEN(J105),FALSE,TRUE)</f>
        <v>1</v>
      </c>
      <c r="N105" s="1" t="b">
        <f>ISERROR(SEARCH("é",$J105))</f>
        <v>1</v>
      </c>
      <c r="O105" s="1" t="b">
        <f>ISERROR(SEARCH("è",$J105))</f>
        <v>1</v>
      </c>
      <c r="P105" s="1" t="b">
        <f>ISERROR(SEARCH("ê",$J105))</f>
        <v>1</v>
      </c>
      <c r="Q105" s="1" t="b">
        <f>ISERROR(SEARCH("ç",$J105))</f>
        <v>1</v>
      </c>
      <c r="R105" s="1" t="b">
        <f>ISERROR(SEARCH("à",$J105))</f>
        <v>1</v>
      </c>
      <c r="S105" s="1" t="b">
        <f>ISERROR(SEARCH("â",$J105))</f>
        <v>1</v>
      </c>
      <c r="T105" s="1" t="b">
        <f>ISERROR(SEARCH("ô",$J105))</f>
        <v>1</v>
      </c>
      <c r="U105" s="1" t="b">
        <f>ISERROR(SEARCH("ù",$J105))</f>
        <v>1</v>
      </c>
      <c r="V105" s="1" t="b">
        <f>AND(K105,L105,M105,N105,O105,P105,Q105,R105,S105,T105,U105)</f>
        <v>0</v>
      </c>
      <c r="W105" s="1" t="str">
        <f>IF(A105="","",IF(V105,J105,"[" &amp; J105&amp;"]"))</f>
        <v>[]</v>
      </c>
      <c r="X105" s="1" t="str">
        <f>IF(AND(A105&lt;&gt;"",V105=FALSE),Y105&amp;" et ","")</f>
        <v xml:space="preserve"> et </v>
      </c>
      <c r="Y105" s="1"/>
      <c r="Z105" s="24" t="str">
        <f>IF(A105, "",   IF(V$105,"","L'adresse mail est erronée en cellule C5."))&amp;Z106&amp;Z107</f>
        <v/>
      </c>
      <c r="AA105" s="1"/>
    </row>
    <row r="106" spans="1:27"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25" t="str">
        <f>IF(Feuil1!B15="","",IF(AND(Feuil1!C3="Autre",Feuil1!C10=""),"Renseigner le nom de votre structure ou paroisse dans la cellule C9",""))</f>
        <v/>
      </c>
      <c r="AA106" s="1"/>
    </row>
    <row r="107" spans="1:27"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25" t="str">
        <f>IF(Feuil1!B15="","",IF(AND(Feuil1!C3="",Feuil1!C10=""),"Renseigner le nom de votre structure ou paroisse dans la cellule C2. Si ce n'est pas possible, indiquez le dans la cellule C9",""))</f>
        <v/>
      </c>
      <c r="AA107" s="1"/>
    </row>
    <row r="108" spans="1:27"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16.109375" customWidth="1"/>
    <col min="2" max="4" width="11.44140625" customWidth="1"/>
    <col min="5" max="5" width="17" customWidth="1"/>
    <col min="6" max="13" width="11.44140625" customWidth="1"/>
    <col min="14" max="26" width="10.6640625" customWidth="1"/>
  </cols>
  <sheetData>
    <row r="1" spans="1:26" ht="14.25" customHeight="1" x14ac:dyDescent="0.3">
      <c r="A1" s="19" t="str">
        <f>LOWER(TRIM(Feuil1!C6))</f>
        <v/>
      </c>
      <c r="B1" s="1" t="b">
        <f>IF(SEARCH("@",A1 &amp; "@")&lt;LEN(A1),TRUE,FALSE)</f>
        <v>0</v>
      </c>
      <c r="C1" s="1" t="b">
        <f>IF(SEARCH(" ",A1 &amp; " ")&lt;LEN(A1),FALSE,TRUE)</f>
        <v>1</v>
      </c>
      <c r="D1" s="1" t="b">
        <f>ISERROR(SEARCH("é",$A1))</f>
        <v>1</v>
      </c>
      <c r="E1" s="1" t="b">
        <f>ISERROR(SEARCH("è",$A1))</f>
        <v>1</v>
      </c>
      <c r="F1" s="1" t="b">
        <f>ISERROR(SEARCH("ê",$A1))</f>
        <v>1</v>
      </c>
      <c r="G1" s="1" t="b">
        <f>ISERROR(SEARCH("ç",$A1))</f>
        <v>1</v>
      </c>
      <c r="H1" s="1" t="b">
        <f>ISERROR(SEARCH("à",$A1))</f>
        <v>1</v>
      </c>
      <c r="I1" s="1" t="b">
        <f>ISERROR(SEARCH("â",$A1))</f>
        <v>1</v>
      </c>
      <c r="J1" s="1" t="b">
        <f>ISERROR(SEARCH("ô",$A1))</f>
        <v>1</v>
      </c>
      <c r="K1" s="1" t="b">
        <f>ISERROR(SEARCH("ù",$A1))</f>
        <v>1</v>
      </c>
      <c r="L1" s="1" t="str">
        <f>IF(AND(B1,C1,D1,E1,F1,G1,H1,I1,J1,K1),A1,"ERREUR ADRESSE MEL")</f>
        <v>ERREUR ADRESSE MEL</v>
      </c>
      <c r="M1" s="1" t="b">
        <f>AND(B1,C1,D1,E1,F1,G1,H1,I1,J1,K1)</f>
        <v>0</v>
      </c>
      <c r="N1" s="1"/>
      <c r="O1" s="1"/>
      <c r="P1" s="1"/>
      <c r="Q1" s="1"/>
      <c r="R1" s="1"/>
      <c r="S1" s="1"/>
      <c r="T1" s="1"/>
      <c r="U1" s="1"/>
      <c r="V1" s="1"/>
      <c r="W1" s="1"/>
      <c r="X1" s="1"/>
      <c r="Y1" s="1"/>
      <c r="Z1" s="1"/>
    </row>
    <row r="2" spans="1:26" ht="14.25" customHeight="1" x14ac:dyDescent="0.3">
      <c r="A2" s="1"/>
      <c r="B2" s="1"/>
      <c r="C2" s="1"/>
      <c r="D2" s="1"/>
      <c r="E2" s="1"/>
      <c r="F2" s="1"/>
      <c r="G2" s="1"/>
      <c r="H2" s="1"/>
      <c r="I2" s="1"/>
      <c r="J2" s="1"/>
      <c r="K2" s="1"/>
      <c r="L2" s="1"/>
      <c r="M2" s="1"/>
      <c r="N2" s="1"/>
      <c r="O2" s="1"/>
      <c r="P2" s="1"/>
      <c r="Q2" s="1"/>
      <c r="R2" s="1"/>
      <c r="S2" s="1"/>
      <c r="T2" s="1"/>
      <c r="U2" s="1"/>
      <c r="V2" s="1"/>
      <c r="W2" s="1"/>
      <c r="X2" s="1"/>
      <c r="Y2" s="1"/>
      <c r="Z2" s="1"/>
    </row>
    <row r="3" spans="1:26" ht="14.2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1">
        <f ca="1">DAY(TODAY())</f>
        <v>24</v>
      </c>
      <c r="B4" s="1">
        <f ca="1">MONTH(TODAY())</f>
        <v>9</v>
      </c>
      <c r="C4" s="1">
        <f ca="1">YEAR(TODAY())-2000</f>
        <v>25</v>
      </c>
      <c r="D4" s="1">
        <f ca="1">HOUR(NOW())</f>
        <v>15</v>
      </c>
      <c r="E4" s="1">
        <f ca="1">MINUTE(NOW())</f>
        <v>45</v>
      </c>
      <c r="F4" s="1"/>
      <c r="G4" s="1"/>
      <c r="H4" s="1"/>
      <c r="I4" s="1"/>
      <c r="J4" s="1"/>
      <c r="K4" s="1"/>
      <c r="L4" s="1"/>
      <c r="M4" s="1"/>
      <c r="N4" s="1"/>
      <c r="O4" s="1"/>
      <c r="P4" s="1"/>
      <c r="Q4" s="1"/>
      <c r="R4" s="1"/>
      <c r="S4" s="1"/>
      <c r="T4" s="1"/>
      <c r="U4" s="1"/>
      <c r="V4" s="1"/>
      <c r="W4" s="1"/>
      <c r="X4" s="1"/>
      <c r="Y4" s="1"/>
      <c r="Z4" s="1"/>
    </row>
    <row r="5" spans="1:26" ht="14.25" customHeight="1" x14ac:dyDescent="0.3">
      <c r="A5" s="1" t="str">
        <f t="shared" ref="A5:B5" ca="1" si="0">MID(FIXED(100+A4,0),2,2)</f>
        <v>24</v>
      </c>
      <c r="B5" s="1" t="str">
        <f t="shared" ca="1" si="0"/>
        <v>09</v>
      </c>
      <c r="C5" s="1" t="str">
        <f ca="1">"20"&amp;FIXED(C4,0)</f>
        <v>2025</v>
      </c>
      <c r="D5" s="1" t="str">
        <f t="shared" ref="D5:E5" ca="1" si="1">MID(FIXED(100+D4,0),2,2)</f>
        <v>15</v>
      </c>
      <c r="E5" s="1" t="str">
        <f t="shared" ca="1" si="1"/>
        <v>45</v>
      </c>
      <c r="F5" s="1"/>
      <c r="G5" s="1" t="str">
        <f ca="1">A5&amp;"/"&amp;B5&amp;"/"&amp; C5 &amp;"   "&amp;D5&amp;":"&amp;E5&amp;":"&amp;"00"</f>
        <v>24/09/2025   15:45:00</v>
      </c>
      <c r="H5" s="1"/>
      <c r="I5" s="1"/>
      <c r="J5" s="1"/>
      <c r="K5" s="1"/>
      <c r="L5" s="1"/>
      <c r="M5" s="1"/>
      <c r="N5" s="1"/>
      <c r="O5" s="1"/>
      <c r="P5" s="1"/>
      <c r="Q5" s="1"/>
      <c r="R5" s="1"/>
      <c r="S5" s="1"/>
      <c r="T5" s="1"/>
      <c r="U5" s="1"/>
      <c r="V5" s="1"/>
      <c r="W5" s="1"/>
      <c r="X5" s="1"/>
      <c r="Y5" s="1"/>
      <c r="Z5" s="1"/>
    </row>
    <row r="6" spans="1:26" ht="14.25" customHeight="1" x14ac:dyDescent="0.3">
      <c r="A6" s="1"/>
      <c r="B6" s="1"/>
      <c r="C6" s="1"/>
      <c r="D6" s="1"/>
      <c r="E6" s="1"/>
      <c r="F6" s="1"/>
      <c r="G6" s="1"/>
      <c r="H6" s="1"/>
      <c r="I6" s="1"/>
      <c r="J6" s="1"/>
      <c r="K6" s="1"/>
      <c r="L6" s="1"/>
      <c r="M6" s="1"/>
      <c r="N6" s="1"/>
      <c r="O6" s="1"/>
      <c r="P6" s="1"/>
      <c r="Q6" s="1"/>
      <c r="R6" s="1"/>
      <c r="S6" s="1"/>
      <c r="T6" s="1"/>
      <c r="U6" s="1"/>
      <c r="V6" s="1"/>
      <c r="W6" s="1"/>
      <c r="X6" s="1"/>
      <c r="Y6" s="1"/>
      <c r="Z6" s="1"/>
    </row>
    <row r="7" spans="1:26" ht="14.25" customHeight="1" x14ac:dyDescent="0.3">
      <c r="A7" s="1"/>
      <c r="B7" s="1"/>
      <c r="C7" s="1"/>
      <c r="D7" s="1"/>
      <c r="E7" s="1"/>
      <c r="F7" s="1"/>
      <c r="G7" s="1"/>
      <c r="H7" s="1"/>
      <c r="I7" s="1"/>
      <c r="J7" s="1"/>
      <c r="K7" s="1"/>
      <c r="L7" s="1"/>
      <c r="M7" s="1"/>
      <c r="N7" s="1"/>
      <c r="O7" s="1"/>
      <c r="P7" s="1"/>
      <c r="Q7" s="1"/>
      <c r="R7" s="1"/>
      <c r="S7" s="1"/>
      <c r="T7" s="1"/>
      <c r="U7" s="1"/>
      <c r="V7" s="1"/>
      <c r="W7" s="1"/>
      <c r="X7" s="1"/>
      <c r="Y7" s="1"/>
      <c r="Z7" s="1"/>
    </row>
    <row r="8" spans="1:26" ht="14.25" customHeight="1" x14ac:dyDescent="0.3">
      <c r="A8" s="1"/>
      <c r="B8" s="1"/>
      <c r="C8" s="1"/>
      <c r="D8" s="1"/>
      <c r="E8" s="26"/>
      <c r="F8" s="1"/>
      <c r="G8" s="1"/>
      <c r="H8" s="1"/>
      <c r="I8" s="1"/>
      <c r="J8" s="1"/>
      <c r="K8" s="1"/>
      <c r="L8" s="1"/>
      <c r="M8" s="1"/>
      <c r="N8" s="1"/>
      <c r="O8" s="1"/>
      <c r="P8" s="1"/>
      <c r="Q8" s="1"/>
      <c r="R8" s="1"/>
      <c r="S8" s="1"/>
      <c r="T8" s="1"/>
      <c r="U8" s="1"/>
      <c r="V8" s="1"/>
      <c r="W8" s="1"/>
      <c r="X8" s="1"/>
      <c r="Y8" s="1"/>
      <c r="Z8" s="1"/>
    </row>
    <row r="9" spans="1:26" ht="14.25" customHeight="1" x14ac:dyDescent="0.3">
      <c r="A9" s="6" t="str">
        <f>IF(AND(Feuil1!C3="",Feuil1!C10=""),"C2 ou C9","")</f>
        <v>C2 ou C9</v>
      </c>
      <c r="B9" s="27">
        <f t="shared" ref="B9:B13" si="2">IF(A9="",0,1)</f>
        <v>1</v>
      </c>
      <c r="C9" s="27" t="str">
        <f t="shared" ref="C9:C13" si="3">IF(B9=0,"", A9&amp;IF(SUM(B9:B$13)&gt;2,",",IF(SUM(B9:B$13)=2," et ","")))</f>
        <v>C2 ou C9,</v>
      </c>
      <c r="D9" s="28"/>
      <c r="E9" s="1"/>
      <c r="F9" s="1"/>
      <c r="G9" s="1"/>
      <c r="H9" s="1"/>
      <c r="I9" s="1"/>
      <c r="J9" s="1"/>
      <c r="K9" s="1"/>
      <c r="L9" s="1"/>
      <c r="M9" s="1"/>
      <c r="N9" s="1"/>
      <c r="O9" s="1"/>
      <c r="P9" s="1"/>
      <c r="Q9" s="1"/>
      <c r="R9" s="1"/>
      <c r="S9" s="1"/>
      <c r="T9" s="1"/>
      <c r="U9" s="1"/>
      <c r="V9" s="1"/>
      <c r="W9" s="1"/>
      <c r="X9" s="1"/>
      <c r="Y9" s="1"/>
      <c r="Z9" s="1"/>
    </row>
    <row r="10" spans="1:26" ht="14.25" customHeight="1" x14ac:dyDescent="0.3">
      <c r="A10" s="8" t="str">
        <f>IF(Feuil1!C4="","C3","")</f>
        <v>C3</v>
      </c>
      <c r="B10" s="1">
        <f t="shared" si="2"/>
        <v>1</v>
      </c>
      <c r="C10" s="1" t="str">
        <f t="shared" si="3"/>
        <v>C3,</v>
      </c>
      <c r="D10" s="17"/>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8" t="str">
        <f>IF(Feuil1!C5="","C4","")</f>
        <v>C4</v>
      </c>
      <c r="B11" s="1">
        <f t="shared" si="2"/>
        <v>1</v>
      </c>
      <c r="C11" s="1" t="str">
        <f t="shared" si="3"/>
        <v>C4,</v>
      </c>
      <c r="D11" s="17"/>
      <c r="E11" s="29"/>
      <c r="F11" s="1"/>
      <c r="G11" s="1"/>
      <c r="H11" s="1"/>
      <c r="I11" s="30"/>
      <c r="J11" s="1"/>
      <c r="K11" s="1"/>
      <c r="L11" s="1"/>
      <c r="M11" s="1"/>
      <c r="N11" s="1"/>
      <c r="O11" s="1"/>
      <c r="P11" s="1"/>
      <c r="Q11" s="1"/>
      <c r="R11" s="1"/>
      <c r="S11" s="1"/>
      <c r="T11" s="1"/>
      <c r="U11" s="1"/>
      <c r="V11" s="1"/>
      <c r="W11" s="1"/>
      <c r="X11" s="1"/>
      <c r="Y11" s="1"/>
      <c r="Z11" s="1"/>
    </row>
    <row r="12" spans="1:26" ht="14.25" customHeight="1" x14ac:dyDescent="0.3">
      <c r="A12" s="8" t="str">
        <f>IF(Feuil1!C6="","C5","")</f>
        <v>C5</v>
      </c>
      <c r="B12" s="1">
        <f t="shared" si="2"/>
        <v>1</v>
      </c>
      <c r="C12" s="1" t="str">
        <f t="shared" si="3"/>
        <v xml:space="preserve">C5 et </v>
      </c>
      <c r="D12" s="17"/>
      <c r="E12" s="1"/>
      <c r="F12" s="1"/>
      <c r="G12" s="1"/>
      <c r="H12" s="1"/>
      <c r="I12" s="9"/>
      <c r="J12" s="1"/>
      <c r="K12" s="1"/>
      <c r="L12" s="1"/>
      <c r="M12" s="1"/>
      <c r="N12" s="1"/>
      <c r="O12" s="1"/>
      <c r="P12" s="1"/>
      <c r="Q12" s="1"/>
      <c r="R12" s="1"/>
      <c r="S12" s="1"/>
      <c r="T12" s="1"/>
      <c r="U12" s="1"/>
      <c r="V12" s="1"/>
      <c r="W12" s="1"/>
      <c r="X12" s="1"/>
      <c r="Y12" s="1"/>
      <c r="Z12" s="1"/>
    </row>
    <row r="13" spans="1:26" ht="14.25" customHeight="1" x14ac:dyDescent="0.3">
      <c r="A13" s="8" t="str">
        <f>IF(Feuil1!C7="","C6","")</f>
        <v>C6</v>
      </c>
      <c r="B13" s="1">
        <f t="shared" si="2"/>
        <v>1</v>
      </c>
      <c r="C13" s="1" t="str">
        <f t="shared" si="3"/>
        <v>C6</v>
      </c>
      <c r="D13" s="17"/>
      <c r="E13" s="1"/>
      <c r="F13" s="1"/>
      <c r="G13" s="1"/>
      <c r="H13" s="1"/>
      <c r="I13" s="9"/>
      <c r="J13" s="1"/>
      <c r="K13" s="1"/>
      <c r="L13" s="1"/>
      <c r="M13" s="1"/>
      <c r="N13" s="1"/>
      <c r="O13" s="1"/>
      <c r="P13" s="1"/>
      <c r="Q13" s="1"/>
      <c r="R13" s="1"/>
      <c r="S13" s="1"/>
      <c r="T13" s="1"/>
      <c r="U13" s="1"/>
      <c r="V13" s="1"/>
      <c r="W13" s="1"/>
      <c r="X13" s="1"/>
      <c r="Y13" s="1"/>
      <c r="Z13" s="1"/>
    </row>
    <row r="14" spans="1:26" ht="14.25" customHeight="1" x14ac:dyDescent="0.3">
      <c r="A14" s="6"/>
      <c r="B14" s="27">
        <f>SUM(B9:B13)</f>
        <v>5</v>
      </c>
      <c r="C14" s="27" t="str">
        <f>C9&amp;C10&amp;C11&amp;C12&amp;C13</f>
        <v>C2 ou C9,C3,C4,C5 et C6</v>
      </c>
      <c r="D14" s="28"/>
      <c r="E14" s="1"/>
      <c r="F14" s="1"/>
      <c r="G14" s="1"/>
      <c r="H14" s="1"/>
      <c r="I14" s="15"/>
      <c r="J14" s="1"/>
      <c r="K14" s="1"/>
      <c r="L14" s="1"/>
      <c r="M14" s="1"/>
      <c r="N14" s="1"/>
      <c r="O14" s="1"/>
      <c r="P14" s="1"/>
      <c r="Q14" s="1"/>
      <c r="R14" s="1"/>
      <c r="S14" s="1"/>
      <c r="T14" s="1"/>
      <c r="U14" s="1"/>
      <c r="V14" s="1"/>
      <c r="W14" s="1"/>
      <c r="X14" s="1"/>
      <c r="Y14" s="1"/>
      <c r="Z14" s="1"/>
    </row>
    <row r="15" spans="1:26" ht="14.25" customHeight="1" x14ac:dyDescent="0.3">
      <c r="A15" s="31" t="str">
        <f>IF(Feuil1!D20="","",IF(B14=0,"",IF(B14=1,"La cellule "&amp;C14&amp;" est à renseigner.","Les cellules "&amp; C14 &amp;" sont à renseigner.")))</f>
        <v/>
      </c>
      <c r="B15" s="1"/>
      <c r="C15" s="1"/>
      <c r="D15" s="17"/>
      <c r="E15" s="1"/>
      <c r="F15" s="1"/>
      <c r="G15" s="1"/>
      <c r="H15" s="1"/>
      <c r="I15" s="9"/>
      <c r="J15" s="1"/>
      <c r="K15" s="1"/>
      <c r="L15" s="1"/>
      <c r="M15" s="1"/>
      <c r="N15" s="1"/>
      <c r="O15" s="1"/>
      <c r="P15" s="1"/>
      <c r="Q15" s="1"/>
      <c r="R15" s="1"/>
      <c r="S15" s="1"/>
      <c r="T15" s="1"/>
      <c r="U15" s="1"/>
      <c r="V15" s="1"/>
      <c r="W15" s="1"/>
      <c r="X15" s="1"/>
      <c r="Y15" s="1"/>
      <c r="Z15" s="1"/>
    </row>
    <row r="16" spans="1:26" ht="14.25" customHeight="1" x14ac:dyDescent="0.3">
      <c r="A16" s="32"/>
      <c r="B16" s="33"/>
      <c r="C16" s="33"/>
      <c r="D16" s="34"/>
      <c r="E16" s="1"/>
      <c r="F16" s="1"/>
      <c r="G16" s="1"/>
      <c r="H16" s="1"/>
      <c r="I16" s="1"/>
      <c r="J16" s="1"/>
      <c r="K16" s="1"/>
      <c r="L16" s="1"/>
      <c r="M16" s="1"/>
      <c r="N16" s="1"/>
      <c r="O16" s="1"/>
      <c r="P16" s="1"/>
      <c r="Q16" s="1"/>
      <c r="R16" s="1"/>
      <c r="S16" s="1"/>
      <c r="T16" s="1"/>
      <c r="U16" s="1"/>
      <c r="V16" s="1"/>
      <c r="W16" s="1"/>
      <c r="X16" s="1"/>
      <c r="Y16" s="1"/>
      <c r="Z16" s="1"/>
    </row>
    <row r="17" spans="1:26" ht="14.2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1" width="48.44140625" customWidth="1"/>
    <col min="2" max="5" width="11.44140625" customWidth="1"/>
    <col min="6" max="6" width="36.109375" customWidth="1"/>
    <col min="7" max="26" width="11.44140625" customWidth="1"/>
  </cols>
  <sheetData>
    <row r="1" spans="1:26" ht="14.25" customHeight="1" x14ac:dyDescent="0.3">
      <c r="A1" s="1" t="s">
        <v>17</v>
      </c>
      <c r="B1" s="1" t="s">
        <v>18</v>
      </c>
      <c r="C1" s="1"/>
      <c r="D1" s="1"/>
      <c r="E1" s="1"/>
      <c r="F1" s="1"/>
      <c r="G1" s="1"/>
      <c r="H1" s="1"/>
      <c r="I1" s="1"/>
      <c r="J1" s="1"/>
      <c r="K1" s="1"/>
      <c r="L1" s="1"/>
      <c r="M1" s="1"/>
      <c r="N1" s="1"/>
      <c r="O1" s="1"/>
      <c r="P1" s="1"/>
      <c r="Q1" s="1"/>
      <c r="R1" s="1"/>
      <c r="S1" s="1"/>
      <c r="T1" s="1"/>
      <c r="U1" s="1"/>
      <c r="V1" s="1"/>
      <c r="W1" s="1"/>
      <c r="X1" s="1"/>
      <c r="Y1" s="1"/>
      <c r="Z1" s="1"/>
    </row>
    <row r="2" spans="1:26" ht="14.25" customHeight="1" x14ac:dyDescent="0.3">
      <c r="A2" s="20" t="s">
        <v>19</v>
      </c>
      <c r="B2" s="1">
        <v>0</v>
      </c>
      <c r="C2" s="1"/>
      <c r="D2" s="1"/>
      <c r="E2" s="1"/>
      <c r="F2" s="1"/>
      <c r="G2" s="1"/>
      <c r="H2" s="1"/>
      <c r="I2" s="1"/>
      <c r="J2" s="1"/>
      <c r="K2" s="1"/>
      <c r="L2" s="1"/>
      <c r="M2" s="1"/>
      <c r="N2" s="1"/>
      <c r="O2" s="1"/>
      <c r="P2" s="1"/>
      <c r="Q2" s="1"/>
      <c r="R2" s="1"/>
      <c r="S2" s="1"/>
      <c r="T2" s="1"/>
      <c r="U2" s="1"/>
      <c r="V2" s="1"/>
      <c r="W2" s="1"/>
      <c r="X2" s="1"/>
      <c r="Y2" s="1"/>
      <c r="Z2" s="1"/>
    </row>
    <row r="3" spans="1:26" ht="14.25" customHeight="1" x14ac:dyDescent="0.3">
      <c r="A3" s="35" t="s">
        <v>20</v>
      </c>
      <c r="B3" s="1">
        <v>1</v>
      </c>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6" t="s">
        <v>21</v>
      </c>
      <c r="B4" s="1">
        <v>1</v>
      </c>
      <c r="C4" s="1"/>
      <c r="D4" s="1"/>
      <c r="E4" s="1"/>
      <c r="F4" s="1"/>
      <c r="G4" s="1"/>
      <c r="H4" s="1"/>
      <c r="I4" s="1"/>
      <c r="J4" s="1"/>
      <c r="K4" s="1"/>
      <c r="L4" s="1"/>
      <c r="M4" s="1"/>
      <c r="N4" s="1"/>
      <c r="O4" s="1"/>
      <c r="P4" s="1"/>
      <c r="Q4" s="1"/>
      <c r="R4" s="1"/>
      <c r="S4" s="1"/>
      <c r="T4" s="1"/>
      <c r="U4" s="1"/>
      <c r="V4" s="1"/>
      <c r="W4" s="1"/>
      <c r="X4" s="1"/>
      <c r="Y4" s="1"/>
      <c r="Z4" s="1"/>
    </row>
    <row r="5" spans="1:26" ht="14.25" customHeight="1" x14ac:dyDescent="0.3">
      <c r="A5" s="35" t="s">
        <v>22</v>
      </c>
      <c r="B5" s="1">
        <v>1</v>
      </c>
      <c r="C5" s="1"/>
      <c r="D5" s="1"/>
      <c r="E5" s="1"/>
      <c r="F5" s="1"/>
      <c r="G5" s="1"/>
      <c r="H5" s="1"/>
      <c r="I5" s="1"/>
      <c r="J5" s="1"/>
      <c r="K5" s="1"/>
      <c r="L5" s="1"/>
      <c r="M5" s="1"/>
      <c r="N5" s="1"/>
      <c r="O5" s="1"/>
      <c r="P5" s="1"/>
      <c r="Q5" s="1"/>
      <c r="R5" s="1"/>
      <c r="S5" s="1"/>
      <c r="T5" s="1"/>
      <c r="U5" s="1"/>
      <c r="V5" s="1"/>
      <c r="W5" s="1"/>
      <c r="X5" s="1"/>
      <c r="Y5" s="1"/>
      <c r="Z5" s="1"/>
    </row>
    <row r="6" spans="1:26" ht="14.25" customHeight="1" x14ac:dyDescent="0.3">
      <c r="A6" s="35" t="s">
        <v>23</v>
      </c>
      <c r="B6" s="1">
        <v>2</v>
      </c>
      <c r="C6" s="1"/>
      <c r="D6" s="1"/>
      <c r="E6" s="1"/>
      <c r="F6" s="1"/>
      <c r="G6" s="1"/>
      <c r="H6" s="1"/>
      <c r="I6" s="1"/>
      <c r="J6" s="1"/>
      <c r="K6" s="1"/>
      <c r="L6" s="1"/>
      <c r="M6" s="1"/>
      <c r="N6" s="1"/>
      <c r="O6" s="1"/>
      <c r="P6" s="1"/>
      <c r="Q6" s="1"/>
      <c r="R6" s="1"/>
      <c r="S6" s="1"/>
      <c r="T6" s="1"/>
      <c r="U6" s="1"/>
      <c r="V6" s="1"/>
      <c r="W6" s="1"/>
      <c r="X6" s="1"/>
      <c r="Y6" s="1"/>
      <c r="Z6" s="1"/>
    </row>
    <row r="7" spans="1:26" ht="14.25" customHeight="1" x14ac:dyDescent="0.3">
      <c r="A7" s="35" t="s">
        <v>24</v>
      </c>
      <c r="B7" s="1">
        <v>2</v>
      </c>
      <c r="C7" s="1"/>
      <c r="D7" s="1"/>
      <c r="E7" s="1"/>
      <c r="F7" s="1"/>
      <c r="G7" s="1"/>
      <c r="H7" s="1"/>
      <c r="I7" s="1"/>
      <c r="J7" s="1"/>
      <c r="K7" s="1"/>
      <c r="L7" s="1"/>
      <c r="M7" s="1"/>
      <c r="N7" s="1"/>
      <c r="O7" s="1"/>
      <c r="P7" s="1"/>
      <c r="Q7" s="1"/>
      <c r="R7" s="1"/>
      <c r="S7" s="1"/>
      <c r="T7" s="1"/>
      <c r="U7" s="1"/>
      <c r="V7" s="1"/>
      <c r="W7" s="1"/>
      <c r="X7" s="1"/>
      <c r="Y7" s="1"/>
      <c r="Z7" s="1"/>
    </row>
    <row r="8" spans="1:26" ht="14.25" customHeight="1" x14ac:dyDescent="0.3">
      <c r="A8" s="35" t="s">
        <v>25</v>
      </c>
      <c r="B8" s="1">
        <v>2</v>
      </c>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36" t="s">
        <v>26</v>
      </c>
      <c r="B9" s="1">
        <v>2</v>
      </c>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36" t="s">
        <v>27</v>
      </c>
      <c r="B10" s="1">
        <v>2</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35" t="s">
        <v>28</v>
      </c>
      <c r="B11" s="1">
        <v>2</v>
      </c>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3">
      <c r="A12" s="35" t="s">
        <v>29</v>
      </c>
      <c r="B12" s="1">
        <v>2</v>
      </c>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3">
      <c r="A13" s="35" t="s">
        <v>30</v>
      </c>
      <c r="B13" s="1">
        <v>2</v>
      </c>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3">
      <c r="A14" s="35" t="s">
        <v>31</v>
      </c>
      <c r="B14" s="1">
        <v>2</v>
      </c>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3">
      <c r="A15" s="35" t="s">
        <v>32</v>
      </c>
      <c r="B15" s="1">
        <v>2</v>
      </c>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35" t="s">
        <v>33</v>
      </c>
      <c r="B16" s="1">
        <v>2</v>
      </c>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3">
      <c r="A17" s="35" t="s">
        <v>34</v>
      </c>
      <c r="B17" s="1">
        <v>2</v>
      </c>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3">
      <c r="A18" s="35" t="s">
        <v>35</v>
      </c>
      <c r="B18" s="1">
        <v>2</v>
      </c>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c r="A19" s="35" t="s">
        <v>36</v>
      </c>
      <c r="B19" s="1">
        <v>2</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35" t="s">
        <v>37</v>
      </c>
      <c r="B20" s="1">
        <v>2</v>
      </c>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35" t="s">
        <v>38</v>
      </c>
      <c r="B21" s="1">
        <v>2</v>
      </c>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c r="A22" s="35" t="s">
        <v>39</v>
      </c>
      <c r="B22" s="1">
        <v>2</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35" t="s">
        <v>40</v>
      </c>
      <c r="B23" s="1">
        <v>2</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35" t="s">
        <v>41</v>
      </c>
      <c r="B24" s="1">
        <v>2</v>
      </c>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35" t="s">
        <v>1</v>
      </c>
      <c r="B25" s="1">
        <v>2</v>
      </c>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35" t="s">
        <v>42</v>
      </c>
      <c r="B26" s="1">
        <v>2</v>
      </c>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35" t="s">
        <v>43</v>
      </c>
      <c r="B27" s="1">
        <v>2</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35" t="s">
        <v>44</v>
      </c>
      <c r="B28" s="1">
        <v>2</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35" t="s">
        <v>45</v>
      </c>
      <c r="B29" s="1">
        <v>2</v>
      </c>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35" t="s">
        <v>46</v>
      </c>
      <c r="B30" s="1">
        <v>2</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35" t="s">
        <v>47</v>
      </c>
      <c r="B31" s="1">
        <v>2</v>
      </c>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35" t="s">
        <v>48</v>
      </c>
      <c r="B32" s="1">
        <v>3</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36"/>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36"/>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36"/>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36"/>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36"/>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36"/>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36"/>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36"/>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36"/>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36"/>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36"/>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36"/>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36"/>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36"/>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36"/>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36"/>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count="1">
    <dataValidation type="list" allowBlank="1" showInputMessage="1" showErrorMessage="1" prompt="qdsfqdf - qsdfqqdf fq dsfqdsfqdsf" sqref="F11" xr:uid="{00000000-0002-0000-0300-000000000000}">
      <formula1>$A$3:$A$31</formula1>
    </dataValidation>
  </dataValidation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44140625" defaultRowHeight="15" customHeight="1" x14ac:dyDescent="0.3"/>
  <cols>
    <col min="1" max="1" width="18.6640625" customWidth="1"/>
    <col min="2" max="2" width="31.6640625" customWidth="1"/>
    <col min="3" max="3" width="16.33203125" customWidth="1"/>
    <col min="4" max="4" width="20.33203125" customWidth="1"/>
    <col min="5" max="5" width="30.88671875" customWidth="1"/>
    <col min="6" max="6" width="15.5546875" customWidth="1"/>
    <col min="7" max="7" width="22.6640625" customWidth="1"/>
    <col min="8" max="8" width="11.44140625" customWidth="1"/>
    <col min="9" max="9" width="13.33203125" customWidth="1"/>
    <col min="10" max="10" width="21.5546875" customWidth="1"/>
    <col min="11" max="11" width="29.44140625" customWidth="1"/>
    <col min="12" max="12" width="16" customWidth="1"/>
    <col min="13" max="13" width="11.44140625" customWidth="1"/>
    <col min="14" max="26" width="10.6640625" customWidth="1"/>
  </cols>
  <sheetData>
    <row r="1" spans="1:26" ht="28.5" customHeight="1" x14ac:dyDescent="0.3">
      <c r="A1" s="37" t="s">
        <v>49</v>
      </c>
      <c r="B1" s="37" t="s">
        <v>50</v>
      </c>
      <c r="C1" s="37" t="s">
        <v>51</v>
      </c>
      <c r="D1" s="37" t="s">
        <v>52</v>
      </c>
      <c r="E1" s="37" t="s">
        <v>53</v>
      </c>
      <c r="F1" s="37" t="s">
        <v>54</v>
      </c>
      <c r="G1" s="37" t="s">
        <v>55</v>
      </c>
      <c r="H1" s="37" t="s">
        <v>56</v>
      </c>
      <c r="I1" s="38" t="s">
        <v>12</v>
      </c>
      <c r="J1" s="38" t="s">
        <v>13</v>
      </c>
      <c r="K1" s="37" t="s">
        <v>14</v>
      </c>
      <c r="L1" s="39" t="s">
        <v>15</v>
      </c>
      <c r="M1" s="39" t="s">
        <v>57</v>
      </c>
      <c r="N1" s="40"/>
      <c r="O1" s="40"/>
      <c r="P1" s="40"/>
      <c r="Q1" s="40"/>
      <c r="R1" s="40"/>
      <c r="S1" s="40"/>
      <c r="T1" s="40"/>
      <c r="U1" s="40"/>
      <c r="V1" s="40"/>
      <c r="W1" s="40"/>
      <c r="X1" s="40"/>
      <c r="Y1" s="40"/>
      <c r="Z1" s="40"/>
    </row>
    <row r="2" spans="1:26" ht="12.75" customHeight="1" x14ac:dyDescent="0.3">
      <c r="A2" s="41" t="str">
        <f>IF(Inter!A1="","",Inter2!$G$5)</f>
        <v/>
      </c>
      <c r="B2" s="40" t="str">
        <f>IF(Inter!$A1="","",  IF(  OR(Feuil1!C$3="Autre",Feuil1!C$3=""),Feuil1!C$10 &amp; " (Non référencé)",Feuil1!C$3)                     )</f>
        <v/>
      </c>
      <c r="C2" s="40" t="str">
        <f>IF(Inter!$A1="","",Feuil1!$C$4)</f>
        <v/>
      </c>
      <c r="D2" s="40" t="str">
        <f>IF(Inter!$A1="","",Feuil1!$C$5)</f>
        <v/>
      </c>
      <c r="E2" s="42" t="str">
        <f>IF(Inter!$A1="","",Feuil1!$C$6)</f>
        <v/>
      </c>
      <c r="F2" s="40" t="str">
        <f>IF(Inter!$A1="","",Feuil1!$C$7)</f>
        <v/>
      </c>
      <c r="G2" s="40" t="str">
        <f>IF(Inter!$A1="","",Feuil1!$C$8&amp;"")</f>
        <v/>
      </c>
      <c r="H2" s="40" t="str">
        <f>IF(Inter!$A1="","",Feuil1!$C$9)&amp;""</f>
        <v/>
      </c>
      <c r="I2" s="40" t="str">
        <f>Inter!I1</f>
        <v/>
      </c>
      <c r="J2" s="40" t="str">
        <f>TRIM(UPPER(Feuil1!C15))</f>
        <v/>
      </c>
      <c r="K2" s="40" t="str">
        <f>Inter!W1</f>
        <v/>
      </c>
      <c r="L2" s="40" t="e">
        <f>IF(#REF!="","",#REF!)</f>
        <v>#REF!</v>
      </c>
      <c r="M2" s="40" t="str">
        <f>Feuil1!$C$2</f>
        <v>95. Diocèse de Pontoise</v>
      </c>
      <c r="N2" s="40"/>
      <c r="O2" s="40"/>
      <c r="P2" s="40"/>
      <c r="Q2" s="40"/>
      <c r="R2" s="40"/>
      <c r="S2" s="40"/>
      <c r="T2" s="40"/>
      <c r="U2" s="40"/>
      <c r="V2" s="40"/>
      <c r="W2" s="40"/>
      <c r="X2" s="40"/>
      <c r="Y2" s="40"/>
      <c r="Z2" s="40"/>
    </row>
    <row r="3" spans="1:26" ht="12.75" customHeight="1" x14ac:dyDescent="0.3">
      <c r="A3" s="41" t="str">
        <f>IF(Inter!A2="","",Inter2!$G$5)</f>
        <v/>
      </c>
      <c r="B3" s="40" t="str">
        <f>IF(Inter!$A2="","",  IF(  OR(Feuil1!C$3="Autre",Feuil1!C$3=""),Feuil1!C$10 &amp; " (Non référencé)",Feuil1!C$3)                     )</f>
        <v/>
      </c>
      <c r="C3" s="40" t="str">
        <f>IF(Inter!$A2="","",Feuil1!$C$4)</f>
        <v/>
      </c>
      <c r="D3" s="40" t="str">
        <f>IF(Inter!$A2="","",Feuil1!$C$5)</f>
        <v/>
      </c>
      <c r="E3" s="42" t="str">
        <f>IF(Inter!$A2="","",Feuil1!$C$6)</f>
        <v/>
      </c>
      <c r="F3" s="40" t="str">
        <f>IF(Inter!$A2="","",Feuil1!$C$7)</f>
        <v/>
      </c>
      <c r="G3" s="40" t="str">
        <f>IF(Inter!$A2="","",Feuil1!$C$8&amp;"")</f>
        <v/>
      </c>
      <c r="H3" s="40" t="str">
        <f>IF(Inter!$A2="","",Feuil1!$C$9)&amp;""</f>
        <v/>
      </c>
      <c r="I3" s="40" t="str">
        <f>Inter!I2</f>
        <v/>
      </c>
      <c r="J3" s="40" t="str">
        <f>TRIM(UPPER(Feuil1!C16))</f>
        <v/>
      </c>
      <c r="K3" s="40" t="str">
        <f>Inter!W2</f>
        <v/>
      </c>
      <c r="L3" s="40" t="str">
        <f>IF(Feuil1!E16="","",Feuil1!E16)</f>
        <v/>
      </c>
      <c r="M3" s="40" t="str">
        <f>Feuil1!$C$2</f>
        <v>95. Diocèse de Pontoise</v>
      </c>
      <c r="N3" s="40"/>
      <c r="O3" s="40"/>
      <c r="P3" s="40"/>
      <c r="Q3" s="40"/>
      <c r="R3" s="40"/>
      <c r="S3" s="40"/>
      <c r="T3" s="40"/>
      <c r="U3" s="40"/>
      <c r="V3" s="40"/>
      <c r="W3" s="40"/>
      <c r="X3" s="40"/>
      <c r="Y3" s="40"/>
      <c r="Z3" s="40"/>
    </row>
    <row r="4" spans="1:26" ht="12.75" customHeight="1" x14ac:dyDescent="0.3">
      <c r="A4" s="41" t="str">
        <f>IF(Inter!A3="","",Inter2!$G$5)</f>
        <v/>
      </c>
      <c r="B4" s="40" t="str">
        <f>IF(Inter!$A3="","",  IF(  OR(Feuil1!C$3="Autre",Feuil1!C$3=""),Feuil1!C$10 &amp; " (Non référencé)",Feuil1!C$3)                     )</f>
        <v/>
      </c>
      <c r="C4" s="40" t="str">
        <f>IF(Inter!$A3="","",Feuil1!$C$4)</f>
        <v/>
      </c>
      <c r="D4" s="40" t="str">
        <f>IF(Inter!$A3="","",Feuil1!$C$5)</f>
        <v/>
      </c>
      <c r="E4" s="42" t="str">
        <f>IF(Inter!$A3="","",Feuil1!$C$6)</f>
        <v/>
      </c>
      <c r="F4" s="40" t="str">
        <f>IF(Inter!$A3="","",Feuil1!$C$7)</f>
        <v/>
      </c>
      <c r="G4" s="40" t="str">
        <f>IF(Inter!$A3="","",Feuil1!$C$8&amp;"")</f>
        <v/>
      </c>
      <c r="H4" s="40" t="str">
        <f>IF(Inter!$A3="","",Feuil1!$C$9)&amp;""</f>
        <v/>
      </c>
      <c r="I4" s="40" t="str">
        <f>Inter!I3</f>
        <v/>
      </c>
      <c r="J4" s="40" t="str">
        <f>TRIM(UPPER(Feuil1!C17))</f>
        <v/>
      </c>
      <c r="K4" s="40" t="str">
        <f>Inter!W3</f>
        <v/>
      </c>
      <c r="L4" s="40" t="str">
        <f>IF(Feuil1!E17="","",Feuil1!E17)</f>
        <v/>
      </c>
      <c r="M4" s="40" t="str">
        <f>Feuil1!$C$2</f>
        <v>95. Diocèse de Pontoise</v>
      </c>
      <c r="N4" s="40"/>
      <c r="O4" s="40"/>
      <c r="P4" s="40"/>
      <c r="Q4" s="40"/>
      <c r="R4" s="40"/>
      <c r="S4" s="40"/>
      <c r="T4" s="40"/>
      <c r="U4" s="40"/>
      <c r="V4" s="40"/>
      <c r="W4" s="40"/>
      <c r="X4" s="40"/>
      <c r="Y4" s="40"/>
      <c r="Z4" s="40"/>
    </row>
    <row r="5" spans="1:26" ht="12.75" customHeight="1" x14ac:dyDescent="0.3">
      <c r="A5" s="41" t="str">
        <f>IF(Inter!A4="","",Inter2!$G$5)</f>
        <v/>
      </c>
      <c r="B5" s="40" t="str">
        <f>IF(Inter!$A4="","",  IF(  OR(Feuil1!C$3="Autre",Feuil1!C$3=""),Feuil1!C$10 &amp; " (Non référencé)",Feuil1!C$3)                     )</f>
        <v/>
      </c>
      <c r="C5" s="40" t="str">
        <f>IF(Inter!$A4="","",Feuil1!$C$4)</f>
        <v/>
      </c>
      <c r="D5" s="40" t="str">
        <f>IF(Inter!$A4="","",Feuil1!$C$5)</f>
        <v/>
      </c>
      <c r="E5" s="42" t="str">
        <f>IF(Inter!$A4="","",Feuil1!$C$6)</f>
        <v/>
      </c>
      <c r="F5" s="40" t="str">
        <f>IF(Inter!$A4="","",Feuil1!$C$7)</f>
        <v/>
      </c>
      <c r="G5" s="40" t="str">
        <f>IF(Inter!$A4="","",Feuil1!$C$8&amp;"")</f>
        <v/>
      </c>
      <c r="H5" s="40" t="str">
        <f>IF(Inter!$A4="","",Feuil1!$C$9)&amp;""</f>
        <v/>
      </c>
      <c r="I5" s="40" t="str">
        <f>Inter!I4</f>
        <v/>
      </c>
      <c r="J5" s="40" t="str">
        <f>TRIM(UPPER(Feuil1!C18))</f>
        <v/>
      </c>
      <c r="K5" s="40" t="str">
        <f>Inter!W4</f>
        <v/>
      </c>
      <c r="L5" s="40" t="str">
        <f>IF(Feuil1!E18="","",Feuil1!E18)</f>
        <v/>
      </c>
      <c r="M5" s="40" t="str">
        <f>Feuil1!$C$2</f>
        <v>95. Diocèse de Pontoise</v>
      </c>
      <c r="N5" s="40"/>
      <c r="O5" s="40"/>
      <c r="P5" s="40"/>
      <c r="Q5" s="40"/>
      <c r="R5" s="40"/>
      <c r="S5" s="40"/>
      <c r="T5" s="40"/>
      <c r="U5" s="40"/>
      <c r="V5" s="40"/>
      <c r="W5" s="40"/>
      <c r="X5" s="40"/>
      <c r="Y5" s="40"/>
      <c r="Z5" s="40"/>
    </row>
    <row r="6" spans="1:26" ht="12.75" customHeight="1" x14ac:dyDescent="0.3">
      <c r="A6" s="41" t="str">
        <f>IF(Inter!A5="","",Inter2!$G$5)</f>
        <v/>
      </c>
      <c r="B6" s="40" t="str">
        <f>IF(Inter!$A5="","",  IF(  OR(Feuil1!C$3="Autre",Feuil1!C$3=""),Feuil1!C$10 &amp; " (Non référencé)",Feuil1!C$3)                     )</f>
        <v/>
      </c>
      <c r="C6" s="40" t="str">
        <f>IF(Inter!$A5="","",Feuil1!$C$4)</f>
        <v/>
      </c>
      <c r="D6" s="40" t="str">
        <f>IF(Inter!$A5="","",Feuil1!$C$5)</f>
        <v/>
      </c>
      <c r="E6" s="42" t="str">
        <f>IF(Inter!$A5="","",Feuil1!$C$6)</f>
        <v/>
      </c>
      <c r="F6" s="40" t="str">
        <f>IF(Inter!$A5="","",Feuil1!$C$7)</f>
        <v/>
      </c>
      <c r="G6" s="40" t="str">
        <f>IF(Inter!$A5="","",Feuil1!$C$8&amp;"")</f>
        <v/>
      </c>
      <c r="H6" s="40" t="str">
        <f>IF(Inter!$A5="","",Feuil1!$C$9)&amp;""</f>
        <v/>
      </c>
      <c r="I6" s="40" t="str">
        <f>Inter!I5</f>
        <v/>
      </c>
      <c r="J6" s="40" t="str">
        <f>TRIM(UPPER(Feuil1!C19))</f>
        <v/>
      </c>
      <c r="K6" s="40" t="str">
        <f>Inter!W5</f>
        <v/>
      </c>
      <c r="L6" s="40" t="str">
        <f>IF(Feuil1!E19="","",Feuil1!E19)</f>
        <v/>
      </c>
      <c r="M6" s="40" t="str">
        <f>Feuil1!$C$2</f>
        <v>95. Diocèse de Pontoise</v>
      </c>
      <c r="N6" s="40"/>
      <c r="O6" s="40"/>
      <c r="P6" s="40"/>
      <c r="Q6" s="40"/>
      <c r="R6" s="40"/>
      <c r="S6" s="40"/>
      <c r="T6" s="40"/>
      <c r="U6" s="40"/>
      <c r="V6" s="40"/>
      <c r="W6" s="40"/>
      <c r="X6" s="40"/>
      <c r="Y6" s="40"/>
      <c r="Z6" s="40"/>
    </row>
    <row r="7" spans="1:26" ht="12.75" customHeight="1" x14ac:dyDescent="0.3">
      <c r="A7" s="41" t="str">
        <f>IF(Inter!A6="","",Inter2!$G$5)</f>
        <v/>
      </c>
      <c r="B7" s="40" t="str">
        <f>IF(Inter!$A6="","",  IF(  OR(Feuil1!C$3="Autre",Feuil1!C$3=""),Feuil1!C$10 &amp; " (Non référencé)",Feuil1!C$3)                     )</f>
        <v/>
      </c>
      <c r="C7" s="40" t="str">
        <f>IF(Inter!$A6="","",Feuil1!$C$4)</f>
        <v/>
      </c>
      <c r="D7" s="40" t="str">
        <f>IF(Inter!$A6="","",Feuil1!$C$5)</f>
        <v/>
      </c>
      <c r="E7" s="42" t="str">
        <f>IF(Inter!$A6="","",Feuil1!$C$6)</f>
        <v/>
      </c>
      <c r="F7" s="40" t="str">
        <f>IF(Inter!$A6="","",Feuil1!$C$7)</f>
        <v/>
      </c>
      <c r="G7" s="40" t="str">
        <f>IF(Inter!$A6="","",Feuil1!$C$8&amp;"")</f>
        <v/>
      </c>
      <c r="H7" s="40" t="str">
        <f>IF(Inter!$A6="","",Feuil1!$C$9)&amp;""</f>
        <v/>
      </c>
      <c r="I7" s="40" t="str">
        <f>Inter!I6</f>
        <v/>
      </c>
      <c r="J7" s="40" t="str">
        <f>TRIM(UPPER(Feuil1!C20))</f>
        <v/>
      </c>
      <c r="K7" s="40" t="str">
        <f>Inter!W6</f>
        <v/>
      </c>
      <c r="L7" s="40" t="str">
        <f>IF(Feuil1!E20="","",Feuil1!E20)</f>
        <v/>
      </c>
      <c r="M7" s="40" t="str">
        <f>Feuil1!$C$2</f>
        <v>95. Diocèse de Pontoise</v>
      </c>
      <c r="N7" s="40"/>
      <c r="O7" s="40"/>
      <c r="P7" s="40"/>
      <c r="Q7" s="40"/>
      <c r="R7" s="40"/>
      <c r="S7" s="40"/>
      <c r="T7" s="40"/>
      <c r="U7" s="40"/>
      <c r="V7" s="40"/>
      <c r="W7" s="40"/>
      <c r="X7" s="40"/>
      <c r="Y7" s="40"/>
      <c r="Z7" s="40"/>
    </row>
    <row r="8" spans="1:26" ht="12.75" customHeight="1" x14ac:dyDescent="0.3">
      <c r="A8" s="41" t="str">
        <f>IF(Inter!A7="","",Inter2!$G$5)</f>
        <v/>
      </c>
      <c r="B8" s="40" t="str">
        <f>IF(Inter!$A7="","",  IF(  OR(Feuil1!C$3="Autre",Feuil1!C$3=""),Feuil1!C$10 &amp; " (Non référencé)",Feuil1!C$3)                     )</f>
        <v/>
      </c>
      <c r="C8" s="40" t="str">
        <f>IF(Inter!$A7="","",Feuil1!$C$4)</f>
        <v/>
      </c>
      <c r="D8" s="40" t="str">
        <f>IF(Inter!$A7="","",Feuil1!$C$5)</f>
        <v/>
      </c>
      <c r="E8" s="42" t="str">
        <f>IF(Inter!$A7="","",Feuil1!$C$6)</f>
        <v/>
      </c>
      <c r="F8" s="40" t="str">
        <f>IF(Inter!$A7="","",Feuil1!$C$7)</f>
        <v/>
      </c>
      <c r="G8" s="40" t="str">
        <f>IF(Inter!$A7="","",Feuil1!$C$8&amp;"")</f>
        <v/>
      </c>
      <c r="H8" s="40" t="str">
        <f>IF(Inter!$A7="","",Feuil1!$C$9)&amp;""</f>
        <v/>
      </c>
      <c r="I8" s="40" t="str">
        <f>Inter!I7</f>
        <v/>
      </c>
      <c r="J8" s="40" t="str">
        <f>TRIM(UPPER(Feuil1!C21))</f>
        <v/>
      </c>
      <c r="K8" s="40" t="str">
        <f>Inter!W7</f>
        <v/>
      </c>
      <c r="L8" s="40" t="str">
        <f>IF(Feuil1!E15="","",Feuil1!E15)</f>
        <v/>
      </c>
      <c r="M8" s="40" t="str">
        <f>Feuil1!$C$2</f>
        <v>95. Diocèse de Pontoise</v>
      </c>
      <c r="N8" s="40"/>
      <c r="O8" s="40"/>
      <c r="P8" s="40"/>
      <c r="Q8" s="40"/>
      <c r="R8" s="40"/>
      <c r="S8" s="40"/>
      <c r="T8" s="40"/>
      <c r="U8" s="40"/>
      <c r="V8" s="40"/>
      <c r="W8" s="40"/>
      <c r="X8" s="40"/>
      <c r="Y8" s="40"/>
      <c r="Z8" s="40"/>
    </row>
    <row r="9" spans="1:26" ht="12.75" customHeight="1" x14ac:dyDescent="0.3">
      <c r="A9" s="41" t="str">
        <f>IF(Inter!A8="","",Inter2!$G$5)</f>
        <v/>
      </c>
      <c r="B9" s="40" t="str">
        <f>IF(Inter!$A8="","",  IF(  OR(Feuil1!C$3="Autre",Feuil1!C$3=""),Feuil1!C$10 &amp; " (Non référencé)",Feuil1!C$3)                     )</f>
        <v/>
      </c>
      <c r="C9" s="40" t="str">
        <f>IF(Inter!$A8="","",Feuil1!$C$4)</f>
        <v/>
      </c>
      <c r="D9" s="40" t="str">
        <f>IF(Inter!$A8="","",Feuil1!$C$5)</f>
        <v/>
      </c>
      <c r="E9" s="40" t="str">
        <f>IF(Inter!$A8="","",Feuil1!$C$6)</f>
        <v/>
      </c>
      <c r="F9" s="40" t="str">
        <f>IF(Inter!$A8="","",Feuil1!$C$7)</f>
        <v/>
      </c>
      <c r="G9" s="40" t="str">
        <f>IF(Inter!$A8="","",Feuil1!$C$8&amp;"")</f>
        <v/>
      </c>
      <c r="H9" s="40" t="str">
        <f>IF(Inter!$A8="","",Feuil1!$C$9)&amp;""</f>
        <v/>
      </c>
      <c r="I9" s="40" t="str">
        <f>Inter!I8</f>
        <v/>
      </c>
      <c r="J9" s="40" t="str">
        <f>TRIM(UPPER(Feuil1!C22))</f>
        <v/>
      </c>
      <c r="K9" s="40" t="str">
        <f>Inter!W8</f>
        <v/>
      </c>
      <c r="L9" s="40" t="str">
        <f>IF(Feuil1!E22="","",Feuil1!E22)</f>
        <v/>
      </c>
      <c r="M9" s="40" t="str">
        <f>Feuil1!$C$2</f>
        <v>95. Diocèse de Pontoise</v>
      </c>
      <c r="N9" s="40"/>
      <c r="O9" s="40"/>
      <c r="P9" s="40"/>
      <c r="Q9" s="40"/>
      <c r="R9" s="40"/>
      <c r="S9" s="40"/>
      <c r="T9" s="40"/>
      <c r="U9" s="40"/>
      <c r="V9" s="40"/>
      <c r="W9" s="40"/>
      <c r="X9" s="40"/>
      <c r="Y9" s="40"/>
      <c r="Z9" s="40"/>
    </row>
    <row r="10" spans="1:26" ht="12.75" customHeight="1" x14ac:dyDescent="0.3">
      <c r="A10" s="41" t="str">
        <f>IF(Inter!A9="","",Inter2!$G$5)</f>
        <v/>
      </c>
      <c r="B10" s="40" t="str">
        <f>IF(Inter!$A9="","",  IF(  OR(Feuil1!C$3="Autre",Feuil1!C$3=""),Feuil1!C$10 &amp; " (Non référencé)",Feuil1!C$3)                     )</f>
        <v/>
      </c>
      <c r="C10" s="40" t="str">
        <f>IF(Inter!$A9="","",Feuil1!$C$4)</f>
        <v/>
      </c>
      <c r="D10" s="40" t="str">
        <f>IF(Inter!$A9="","",Feuil1!$C$5)</f>
        <v/>
      </c>
      <c r="E10" s="40" t="str">
        <f>IF(Inter!$A9="","",Feuil1!$C$6)</f>
        <v/>
      </c>
      <c r="F10" s="40" t="str">
        <f>IF(Inter!$A9="","",Feuil1!$C$7)</f>
        <v/>
      </c>
      <c r="G10" s="40" t="str">
        <f>IF(Inter!$A9="","",Feuil1!$C$8&amp;"")</f>
        <v/>
      </c>
      <c r="H10" s="40" t="str">
        <f>IF(Inter!$A9="","",Feuil1!$C$9)&amp;""</f>
        <v/>
      </c>
      <c r="I10" s="40" t="str">
        <f>Inter!I9</f>
        <v/>
      </c>
      <c r="J10" s="40" t="str">
        <f>TRIM(UPPER(Feuil1!C23))</f>
        <v/>
      </c>
      <c r="K10" s="40" t="str">
        <f>Inter!W9</f>
        <v/>
      </c>
      <c r="L10" s="40" t="str">
        <f>IF(Feuil1!E23="","",Feuil1!E23)</f>
        <v/>
      </c>
      <c r="M10" s="40" t="str">
        <f>Feuil1!$C$2</f>
        <v>95. Diocèse de Pontoise</v>
      </c>
      <c r="N10" s="40"/>
      <c r="O10" s="40"/>
      <c r="P10" s="40"/>
      <c r="Q10" s="40"/>
      <c r="R10" s="40"/>
      <c r="S10" s="40"/>
      <c r="T10" s="40"/>
      <c r="U10" s="40"/>
      <c r="V10" s="40"/>
      <c r="W10" s="40"/>
      <c r="X10" s="40"/>
      <c r="Y10" s="40"/>
      <c r="Z10" s="40"/>
    </row>
    <row r="11" spans="1:26" ht="12.75" customHeight="1" x14ac:dyDescent="0.3">
      <c r="A11" s="41" t="str">
        <f>IF(Inter!A10="","",Inter2!$G$5)</f>
        <v/>
      </c>
      <c r="B11" s="40" t="str">
        <f>IF(Inter!$A10="","",  IF(  OR(Feuil1!C$3="Autre",Feuil1!C$3=""),Feuil1!C$10 &amp; " (Non référencé)",Feuil1!C$3)                     )</f>
        <v/>
      </c>
      <c r="C11" s="40" t="str">
        <f>IF(Inter!$A10="","",Feuil1!$C$4)</f>
        <v/>
      </c>
      <c r="D11" s="40" t="str">
        <f>IF(Inter!$A10="","",Feuil1!$C$5)</f>
        <v/>
      </c>
      <c r="E11" s="40" t="str">
        <f>IF(Inter!$A10="","",Feuil1!$C$6)</f>
        <v/>
      </c>
      <c r="F11" s="40" t="str">
        <f>IF(Inter!$A10="","",Feuil1!$C$7)</f>
        <v/>
      </c>
      <c r="G11" s="40" t="str">
        <f>IF(Inter!$A10="","",Feuil1!$C$8&amp;"")</f>
        <v/>
      </c>
      <c r="H11" s="40" t="str">
        <f>IF(Inter!$A10="","",Feuil1!$C$9)&amp;""</f>
        <v/>
      </c>
      <c r="I11" s="40" t="str">
        <f>Inter!I10</f>
        <v/>
      </c>
      <c r="J11" s="40" t="str">
        <f>TRIM(UPPER(Feuil1!C24))</f>
        <v/>
      </c>
      <c r="K11" s="40" t="str">
        <f>Inter!W10</f>
        <v/>
      </c>
      <c r="L11" s="40" t="str">
        <f>IF(Feuil1!E24="","",Feuil1!E24)</f>
        <v/>
      </c>
      <c r="M11" s="40" t="str">
        <f>Feuil1!$C$2</f>
        <v>95. Diocèse de Pontoise</v>
      </c>
      <c r="N11" s="40"/>
      <c r="O11" s="40"/>
      <c r="P11" s="40"/>
      <c r="Q11" s="40"/>
      <c r="R11" s="40"/>
      <c r="S11" s="40"/>
      <c r="T11" s="40"/>
      <c r="U11" s="40"/>
      <c r="V11" s="40"/>
      <c r="W11" s="40"/>
      <c r="X11" s="40"/>
      <c r="Y11" s="40"/>
      <c r="Z11" s="40"/>
    </row>
    <row r="12" spans="1:26" ht="12.75" customHeight="1" x14ac:dyDescent="0.3">
      <c r="A12" s="41" t="str">
        <f>IF(Inter!A11="","",Inter2!$G$5)</f>
        <v/>
      </c>
      <c r="B12" s="40" t="str">
        <f>IF(Inter!$A11="","",  IF(  OR(Feuil1!C$3="Autre",Feuil1!C$3=""),Feuil1!C$10 &amp; " (Non référencé)",Feuil1!C$3)                     )</f>
        <v/>
      </c>
      <c r="C12" s="40" t="str">
        <f>IF(Inter!$A11="","",Feuil1!$C$4)</f>
        <v/>
      </c>
      <c r="D12" s="40" t="str">
        <f>IF(Inter!$A11="","",Feuil1!$C$5)</f>
        <v/>
      </c>
      <c r="E12" s="40" t="str">
        <f>IF(Inter!$A11="","",Feuil1!$C$6)</f>
        <v/>
      </c>
      <c r="F12" s="40" t="str">
        <f>IF(Inter!$A11="","",Feuil1!$C$7)</f>
        <v/>
      </c>
      <c r="G12" s="40" t="str">
        <f>IF(Inter!$A11="","",Feuil1!$C$8&amp;"")</f>
        <v/>
      </c>
      <c r="H12" s="40" t="str">
        <f>IF(Inter!$A11="","",Feuil1!$C$9)&amp;""</f>
        <v/>
      </c>
      <c r="I12" s="40" t="str">
        <f>Inter!I11</f>
        <v/>
      </c>
      <c r="J12" s="40" t="str">
        <f>TRIM(UPPER(Feuil1!C25))</f>
        <v/>
      </c>
      <c r="K12" s="40" t="str">
        <f>Inter!W11</f>
        <v/>
      </c>
      <c r="L12" s="40" t="str">
        <f>IF(Feuil1!E25="","",Feuil1!E25)</f>
        <v/>
      </c>
      <c r="M12" s="40" t="str">
        <f>Feuil1!$C$2</f>
        <v>95. Diocèse de Pontoise</v>
      </c>
      <c r="N12" s="40"/>
      <c r="O12" s="40"/>
      <c r="P12" s="40"/>
      <c r="Q12" s="40"/>
      <c r="R12" s="40"/>
      <c r="S12" s="40"/>
      <c r="T12" s="40"/>
      <c r="U12" s="40"/>
      <c r="V12" s="40"/>
      <c r="W12" s="40"/>
      <c r="X12" s="40"/>
      <c r="Y12" s="40"/>
      <c r="Z12" s="40"/>
    </row>
    <row r="13" spans="1:26" ht="12.75" customHeight="1" x14ac:dyDescent="0.3">
      <c r="A13" s="41" t="str">
        <f>IF(Inter!A12="","",Inter2!$G$5)</f>
        <v/>
      </c>
      <c r="B13" s="40" t="str">
        <f>IF(Inter!$A12="","",  IF(  OR(Feuil1!C$3="Autre",Feuil1!C$3=""),Feuil1!C$10 &amp; " (Non référencé)",Feuil1!C$3)                     )</f>
        <v/>
      </c>
      <c r="C13" s="40" t="str">
        <f>IF(Inter!$A12="","",Feuil1!$C$4)</f>
        <v/>
      </c>
      <c r="D13" s="40" t="str">
        <f>IF(Inter!$A12="","",Feuil1!$C$5)</f>
        <v/>
      </c>
      <c r="E13" s="40" t="str">
        <f>IF(Inter!$A12="","",Feuil1!$C$6)</f>
        <v/>
      </c>
      <c r="F13" s="40" t="str">
        <f>IF(Inter!$A12="","",Feuil1!$C$7)</f>
        <v/>
      </c>
      <c r="G13" s="40" t="str">
        <f>IF(Inter!$A12="","",Feuil1!$C$8&amp;"")</f>
        <v/>
      </c>
      <c r="H13" s="40" t="str">
        <f>IF(Inter!$A12="","",Feuil1!$C$9)&amp;""</f>
        <v/>
      </c>
      <c r="I13" s="40" t="str">
        <f>Inter!I12</f>
        <v/>
      </c>
      <c r="J13" s="40" t="str">
        <f>TRIM(UPPER(Feuil1!C26))</f>
        <v/>
      </c>
      <c r="K13" s="40" t="str">
        <f>Inter!W12</f>
        <v/>
      </c>
      <c r="L13" s="40" t="str">
        <f>IF(Feuil1!E26="","",Feuil1!E26)</f>
        <v/>
      </c>
      <c r="M13" s="40" t="str">
        <f>Feuil1!$C$2</f>
        <v>95. Diocèse de Pontoise</v>
      </c>
      <c r="N13" s="40"/>
      <c r="O13" s="40"/>
      <c r="P13" s="40"/>
      <c r="Q13" s="40"/>
      <c r="R13" s="40"/>
      <c r="S13" s="40"/>
      <c r="T13" s="40"/>
      <c r="U13" s="40"/>
      <c r="V13" s="40"/>
      <c r="W13" s="40"/>
      <c r="X13" s="40"/>
      <c r="Y13" s="40"/>
      <c r="Z13" s="40"/>
    </row>
    <row r="14" spans="1:26" ht="12.75" customHeight="1" x14ac:dyDescent="0.3">
      <c r="A14" s="41" t="str">
        <f>IF(Inter!A13="","",Inter2!$G$5)</f>
        <v/>
      </c>
      <c r="B14" s="40" t="str">
        <f>IF(Inter!$A13="","",  IF(  OR(Feuil1!C$3="Autre",Feuil1!C$3=""),Feuil1!C$10 &amp; " (Non référencé)",Feuil1!C$3)                     )</f>
        <v/>
      </c>
      <c r="C14" s="40" t="str">
        <f>IF(Inter!$A13="","",Feuil1!$C$4)</f>
        <v/>
      </c>
      <c r="D14" s="40" t="str">
        <f>IF(Inter!$A13="","",Feuil1!$C$5)</f>
        <v/>
      </c>
      <c r="E14" s="40" t="str">
        <f>IF(Inter!$A13="","",Feuil1!$C$6)</f>
        <v/>
      </c>
      <c r="F14" s="40" t="str">
        <f>IF(Inter!$A13="","",Feuil1!$C$7)</f>
        <v/>
      </c>
      <c r="G14" s="40" t="str">
        <f>IF(Inter!$A13="","",Feuil1!$C$8&amp;"")</f>
        <v/>
      </c>
      <c r="H14" s="40" t="str">
        <f>IF(Inter!$A13="","",Feuil1!$C$9)&amp;""</f>
        <v/>
      </c>
      <c r="I14" s="40" t="str">
        <f>Inter!I13</f>
        <v/>
      </c>
      <c r="J14" s="40" t="str">
        <f>TRIM(UPPER(Feuil1!C27))</f>
        <v/>
      </c>
      <c r="K14" s="40" t="str">
        <f>Inter!W13</f>
        <v/>
      </c>
      <c r="L14" s="40" t="str">
        <f>IF(Feuil1!E27="","",Feuil1!E27)</f>
        <v/>
      </c>
      <c r="M14" s="40" t="str">
        <f>Feuil1!$C$2</f>
        <v>95. Diocèse de Pontoise</v>
      </c>
      <c r="N14" s="40"/>
      <c r="O14" s="40"/>
      <c r="P14" s="40"/>
      <c r="Q14" s="40"/>
      <c r="R14" s="40"/>
      <c r="S14" s="40"/>
      <c r="T14" s="40"/>
      <c r="U14" s="40"/>
      <c r="V14" s="40"/>
      <c r="W14" s="40"/>
      <c r="X14" s="40"/>
      <c r="Y14" s="40"/>
      <c r="Z14" s="40"/>
    </row>
    <row r="15" spans="1:26" ht="12.75" customHeight="1" x14ac:dyDescent="0.3">
      <c r="A15" s="41" t="str">
        <f>IF(Inter!A14="","",Inter2!$G$5)</f>
        <v/>
      </c>
      <c r="B15" s="40" t="str">
        <f>IF(Inter!$A14="","",  IF(  OR(Feuil1!C$3="Autre",Feuil1!C$3=""),Feuil1!C$10 &amp; " (Non référencé)",Feuil1!C$3)                     )</f>
        <v/>
      </c>
      <c r="C15" s="40" t="str">
        <f>IF(Inter!$A14="","",Feuil1!$C$4)</f>
        <v/>
      </c>
      <c r="D15" s="40" t="str">
        <f>IF(Inter!$A14="","",Feuil1!$C$5)</f>
        <v/>
      </c>
      <c r="E15" s="40" t="str">
        <f>IF(Inter!$A14="","",Feuil1!$C$6)</f>
        <v/>
      </c>
      <c r="F15" s="40" t="str">
        <f>IF(Inter!$A14="","",Feuil1!$C$7)</f>
        <v/>
      </c>
      <c r="G15" s="40" t="str">
        <f>IF(Inter!$A14="","",Feuil1!$C$8&amp;"")</f>
        <v/>
      </c>
      <c r="H15" s="40" t="str">
        <f>IF(Inter!$A14="","",Feuil1!$C$9)&amp;""</f>
        <v/>
      </c>
      <c r="I15" s="40" t="str">
        <f>Inter!I14</f>
        <v/>
      </c>
      <c r="J15" s="40" t="str">
        <f>TRIM(UPPER(Feuil1!C28))</f>
        <v/>
      </c>
      <c r="K15" s="40" t="str">
        <f>Inter!W14</f>
        <v/>
      </c>
      <c r="L15" s="40" t="str">
        <f>IF(Feuil1!E28="","",Feuil1!E28)</f>
        <v/>
      </c>
      <c r="M15" s="40"/>
      <c r="N15" s="40"/>
      <c r="O15" s="40"/>
      <c r="P15" s="40"/>
      <c r="Q15" s="40"/>
      <c r="R15" s="40"/>
      <c r="S15" s="40"/>
      <c r="T15" s="40"/>
      <c r="U15" s="40"/>
      <c r="V15" s="40"/>
      <c r="W15" s="40"/>
      <c r="X15" s="40"/>
      <c r="Y15" s="40"/>
      <c r="Z15" s="40"/>
    </row>
    <row r="16" spans="1:26" ht="12.75" customHeight="1" x14ac:dyDescent="0.3">
      <c r="A16" s="41" t="str">
        <f>IF(Inter!A15="","",Inter2!$G$5)</f>
        <v/>
      </c>
      <c r="B16" s="40" t="str">
        <f>IF(Inter!$A15="","",  IF(  OR(Feuil1!C$3="Autre",Feuil1!C$3=""),Feuil1!C$10 &amp; " (Non référencé)",Feuil1!C$3)                     )</f>
        <v/>
      </c>
      <c r="C16" s="40" t="str">
        <f>IF(Inter!$A15="","",Feuil1!$C$4)</f>
        <v/>
      </c>
      <c r="D16" s="40" t="str">
        <f>IF(Inter!$A15="","",Feuil1!$C$5)</f>
        <v/>
      </c>
      <c r="E16" s="40" t="str">
        <f>IF(Inter!$A15="","",Feuil1!$C$6)</f>
        <v/>
      </c>
      <c r="F16" s="40" t="str">
        <f>IF(Inter!$A15="","",Feuil1!$C$7)</f>
        <v/>
      </c>
      <c r="G16" s="40" t="str">
        <f>IF(Inter!$A15="","",Feuil1!$C$8&amp;"")</f>
        <v/>
      </c>
      <c r="H16" s="40" t="str">
        <f>IF(Inter!$A15="","",Feuil1!$C$9)&amp;""</f>
        <v/>
      </c>
      <c r="I16" s="40" t="str">
        <f>Inter!I15</f>
        <v/>
      </c>
      <c r="J16" s="40" t="str">
        <f>TRIM(UPPER(Feuil1!C29))</f>
        <v/>
      </c>
      <c r="K16" s="40" t="str">
        <f>Inter!W15</f>
        <v/>
      </c>
      <c r="L16" s="40" t="str">
        <f>IF(Feuil1!E29="","",Feuil1!E29)</f>
        <v/>
      </c>
      <c r="M16" s="40"/>
      <c r="N16" s="40"/>
      <c r="O16" s="40"/>
      <c r="P16" s="40"/>
      <c r="Q16" s="40"/>
      <c r="R16" s="40"/>
      <c r="S16" s="40"/>
      <c r="T16" s="40"/>
      <c r="U16" s="40"/>
      <c r="V16" s="40"/>
      <c r="W16" s="40"/>
      <c r="X16" s="40"/>
      <c r="Y16" s="40"/>
      <c r="Z16" s="40"/>
    </row>
    <row r="17" spans="1:26" ht="12.75" customHeight="1" x14ac:dyDescent="0.3">
      <c r="A17" s="41" t="str">
        <f>IF(Inter!A16="","",Inter2!$G$5)</f>
        <v/>
      </c>
      <c r="B17" s="40" t="str">
        <f>IF(Inter!$A16="","",  IF(  OR(Feuil1!C$3="Autre",Feuil1!C$3=""),Feuil1!C$10 &amp; " (Non référencé)",Feuil1!C$3)                     )</f>
        <v/>
      </c>
      <c r="C17" s="40" t="str">
        <f>IF(Inter!$A16="","",Feuil1!$C$4)</f>
        <v/>
      </c>
      <c r="D17" s="40" t="str">
        <f>IF(Inter!$A16="","",Feuil1!$C$5)</f>
        <v/>
      </c>
      <c r="E17" s="40" t="str">
        <f>IF(Inter!$A16="","",Feuil1!$C$6)</f>
        <v/>
      </c>
      <c r="F17" s="40" t="str">
        <f>IF(Inter!$A16="","",Feuil1!$C$7)</f>
        <v/>
      </c>
      <c r="G17" s="40" t="str">
        <f>IF(Inter!$A16="","",Feuil1!$C$8&amp;"")</f>
        <v/>
      </c>
      <c r="H17" s="40" t="str">
        <f>IF(Inter!$A16="","",Feuil1!$C$9)&amp;""</f>
        <v/>
      </c>
      <c r="I17" s="40" t="str">
        <f>Inter!I16</f>
        <v/>
      </c>
      <c r="J17" s="40" t="str">
        <f>TRIM(UPPER(Feuil1!C30))</f>
        <v/>
      </c>
      <c r="K17" s="40" t="str">
        <f>Inter!W16</f>
        <v/>
      </c>
      <c r="L17" s="40" t="str">
        <f>IF(Feuil1!E30="","",Feuil1!E30)</f>
        <v/>
      </c>
      <c r="M17" s="40"/>
      <c r="N17" s="40"/>
      <c r="O17" s="40"/>
      <c r="P17" s="40"/>
      <c r="Q17" s="40"/>
      <c r="R17" s="40"/>
      <c r="S17" s="40"/>
      <c r="T17" s="40"/>
      <c r="U17" s="40"/>
      <c r="V17" s="40"/>
      <c r="W17" s="40"/>
      <c r="X17" s="40"/>
      <c r="Y17" s="40"/>
      <c r="Z17" s="40"/>
    </row>
    <row r="18" spans="1:26" ht="12.75" customHeight="1" x14ac:dyDescent="0.3">
      <c r="A18" s="41" t="str">
        <f>IF(Inter!A17="","",Inter2!$G$5)</f>
        <v/>
      </c>
      <c r="B18" s="40" t="str">
        <f>IF(Inter!$A17="","",  IF(  OR(Feuil1!C$3="Autre",Feuil1!C$3=""),Feuil1!C$10 &amp; " (Non référencé)",Feuil1!C$3)                     )</f>
        <v/>
      </c>
      <c r="C18" s="40" t="str">
        <f>IF(Inter!$A17="","",Feuil1!$C$4)</f>
        <v/>
      </c>
      <c r="D18" s="40" t="str">
        <f>IF(Inter!$A17="","",Feuil1!$C$5)</f>
        <v/>
      </c>
      <c r="E18" s="40" t="str">
        <f>IF(Inter!$A17="","",Feuil1!$C$6)</f>
        <v/>
      </c>
      <c r="F18" s="40" t="str">
        <f>IF(Inter!$A17="","",Feuil1!$C$7)</f>
        <v/>
      </c>
      <c r="G18" s="40" t="str">
        <f>IF(Inter!$A17="","",Feuil1!$C$8&amp;"")</f>
        <v/>
      </c>
      <c r="H18" s="40" t="str">
        <f>IF(Inter!$A17="","",Feuil1!$C$9)&amp;""</f>
        <v/>
      </c>
      <c r="I18" s="40" t="str">
        <f>Inter!I17</f>
        <v/>
      </c>
      <c r="J18" s="40" t="str">
        <f>TRIM(UPPER(Feuil1!C31))</f>
        <v/>
      </c>
      <c r="K18" s="40" t="str">
        <f>Inter!W17</f>
        <v/>
      </c>
      <c r="L18" s="40" t="str">
        <f>IF(Feuil1!E31="","",Feuil1!E31)</f>
        <v/>
      </c>
      <c r="M18" s="40"/>
      <c r="N18" s="40"/>
      <c r="O18" s="40"/>
      <c r="P18" s="40"/>
      <c r="Q18" s="40"/>
      <c r="R18" s="40"/>
      <c r="S18" s="40"/>
      <c r="T18" s="40"/>
      <c r="U18" s="40"/>
      <c r="V18" s="40"/>
      <c r="W18" s="40"/>
      <c r="X18" s="40"/>
      <c r="Y18" s="40"/>
      <c r="Z18" s="40"/>
    </row>
    <row r="19" spans="1:26" ht="12.75" customHeight="1" x14ac:dyDescent="0.3">
      <c r="A19" s="41" t="str">
        <f>IF(Inter!A18="","",Inter2!$G$5)</f>
        <v/>
      </c>
      <c r="B19" s="40" t="str">
        <f>IF(Inter!$A18="","",  IF(  OR(Feuil1!C$3="Autre",Feuil1!C$3=""),Feuil1!C$10 &amp; " (Non référencé)",Feuil1!C$3)                     )</f>
        <v/>
      </c>
      <c r="C19" s="40" t="str">
        <f>IF(Inter!$A18="","",Feuil1!$C$4)</f>
        <v/>
      </c>
      <c r="D19" s="40" t="str">
        <f>IF(Inter!$A18="","",Feuil1!$C$5)</f>
        <v/>
      </c>
      <c r="E19" s="40" t="str">
        <f>IF(Inter!$A18="","",Feuil1!$C$6)</f>
        <v/>
      </c>
      <c r="F19" s="40" t="str">
        <f>IF(Inter!$A18="","",Feuil1!$C$7)</f>
        <v/>
      </c>
      <c r="G19" s="40" t="str">
        <f>IF(Inter!$A18="","",Feuil1!$C$8&amp;"")</f>
        <v/>
      </c>
      <c r="H19" s="40" t="str">
        <f>IF(Inter!$A18="","",Feuil1!$C$9)&amp;""</f>
        <v/>
      </c>
      <c r="I19" s="40" t="str">
        <f>Inter!I18</f>
        <v/>
      </c>
      <c r="J19" s="40" t="str">
        <f>TRIM(UPPER(Feuil1!C32))</f>
        <v/>
      </c>
      <c r="K19" s="40" t="str">
        <f>Inter!W18</f>
        <v/>
      </c>
      <c r="L19" s="40" t="str">
        <f>IF(Feuil1!E32="","",Feuil1!E32)</f>
        <v/>
      </c>
      <c r="M19" s="40"/>
      <c r="N19" s="40"/>
      <c r="O19" s="40"/>
      <c r="P19" s="40"/>
      <c r="Q19" s="40"/>
      <c r="R19" s="40"/>
      <c r="S19" s="40"/>
      <c r="T19" s="40"/>
      <c r="U19" s="40"/>
      <c r="V19" s="40"/>
      <c r="W19" s="40"/>
      <c r="X19" s="40"/>
      <c r="Y19" s="40"/>
      <c r="Z19" s="40"/>
    </row>
    <row r="20" spans="1:26" ht="12.75" customHeight="1" x14ac:dyDescent="0.3">
      <c r="A20" s="41" t="str">
        <f>IF(Inter!A19="","",Inter2!$G$5)</f>
        <v/>
      </c>
      <c r="B20" s="40" t="str">
        <f>IF(Inter!$A19="","",  IF(  OR(Feuil1!C$3="Autre",Feuil1!C$3=""),Feuil1!C$10 &amp; " (Non référencé)",Feuil1!C$3)                     )</f>
        <v/>
      </c>
      <c r="C20" s="40" t="str">
        <f>IF(Inter!$A19="","",Feuil1!$C$4)</f>
        <v/>
      </c>
      <c r="D20" s="40" t="str">
        <f>IF(Inter!$A19="","",Feuil1!$C$5)</f>
        <v/>
      </c>
      <c r="E20" s="40" t="str">
        <f>IF(Inter!$A19="","",Feuil1!$C$6)</f>
        <v/>
      </c>
      <c r="F20" s="40" t="str">
        <f>IF(Inter!$A19="","",Feuil1!$C$7)</f>
        <v/>
      </c>
      <c r="G20" s="40" t="str">
        <f>IF(Inter!$A19="","",Feuil1!$C$8&amp;"")</f>
        <v/>
      </c>
      <c r="H20" s="40" t="str">
        <f>IF(Inter!$A19="","",Feuil1!$C$9)&amp;""</f>
        <v/>
      </c>
      <c r="I20" s="40" t="str">
        <f>Inter!I19</f>
        <v/>
      </c>
      <c r="J20" s="40" t="str">
        <f>TRIM(UPPER(Feuil1!C33))</f>
        <v/>
      </c>
      <c r="K20" s="40" t="str">
        <f>Inter!W19</f>
        <v/>
      </c>
      <c r="L20" s="40" t="str">
        <f>IF(Feuil1!E33="","",Feuil1!E33)</f>
        <v/>
      </c>
      <c r="M20" s="40"/>
      <c r="N20" s="40"/>
      <c r="O20" s="40"/>
      <c r="P20" s="40"/>
      <c r="Q20" s="40"/>
      <c r="R20" s="40"/>
      <c r="S20" s="40"/>
      <c r="T20" s="40"/>
      <c r="U20" s="40"/>
      <c r="V20" s="40"/>
      <c r="W20" s="40"/>
      <c r="X20" s="40"/>
      <c r="Y20" s="40"/>
      <c r="Z20" s="40"/>
    </row>
    <row r="21" spans="1:26" ht="12.75" customHeight="1" x14ac:dyDescent="0.3">
      <c r="A21" s="41" t="str">
        <f>IF(Inter!A20="","",Inter2!$G$5)</f>
        <v/>
      </c>
      <c r="B21" s="40" t="str">
        <f>IF(Inter!$A20="","",  IF(  OR(Feuil1!C$3="Autre",Feuil1!C$3=""),Feuil1!C$10 &amp; " (Non référencé)",Feuil1!C$3)                     )</f>
        <v/>
      </c>
      <c r="C21" s="40" t="str">
        <f>IF(Inter!$A20="","",Feuil1!$C$4)</f>
        <v/>
      </c>
      <c r="D21" s="40" t="str">
        <f>IF(Inter!$A20="","",Feuil1!$C$5)</f>
        <v/>
      </c>
      <c r="E21" s="40" t="str">
        <f>IF(Inter!$A20="","",Feuil1!$C$6)</f>
        <v/>
      </c>
      <c r="F21" s="40" t="str">
        <f>IF(Inter!$A20="","",Feuil1!$C$7)</f>
        <v/>
      </c>
      <c r="G21" s="40" t="str">
        <f>IF(Inter!$A20="","",Feuil1!$C$8&amp;"")</f>
        <v/>
      </c>
      <c r="H21" s="40" t="str">
        <f>IF(Inter!$A20="","",Feuil1!$C$9)&amp;""</f>
        <v/>
      </c>
      <c r="I21" s="40" t="str">
        <f>Inter!I20</f>
        <v/>
      </c>
      <c r="J21" s="40" t="str">
        <f>TRIM(UPPER(Feuil1!C34))</f>
        <v/>
      </c>
      <c r="K21" s="40" t="str">
        <f>Inter!W20</f>
        <v/>
      </c>
      <c r="L21" s="40" t="str">
        <f>IF(Feuil1!E34="","",Feuil1!E34)</f>
        <v/>
      </c>
      <c r="M21" s="40"/>
      <c r="N21" s="40"/>
      <c r="O21" s="40"/>
      <c r="P21" s="40"/>
      <c r="Q21" s="40"/>
      <c r="R21" s="40"/>
      <c r="S21" s="40"/>
      <c r="T21" s="40"/>
      <c r="U21" s="40"/>
      <c r="V21" s="40"/>
      <c r="W21" s="40"/>
      <c r="X21" s="40"/>
      <c r="Y21" s="40"/>
      <c r="Z21" s="40"/>
    </row>
    <row r="22" spans="1:26" ht="12.75" customHeight="1" x14ac:dyDescent="0.3">
      <c r="A22" s="41" t="str">
        <f>IF(Inter!A21="","",Inter2!$G$5)</f>
        <v/>
      </c>
      <c r="B22" s="40" t="str">
        <f>IF(Inter!$A21="","",  IF(  OR(Feuil1!C$3="Autre",Feuil1!C$3=""),Feuil1!C$10 &amp; " (Non référencé)",Feuil1!C$3)                     )</f>
        <v/>
      </c>
      <c r="C22" s="40" t="str">
        <f>IF(Inter!$A21="","",Feuil1!$C$4)</f>
        <v/>
      </c>
      <c r="D22" s="40" t="str">
        <f>IF(Inter!$A21="","",Feuil1!$C$5)</f>
        <v/>
      </c>
      <c r="E22" s="40" t="str">
        <f>IF(Inter!$A21="","",Feuil1!$C$6)</f>
        <v/>
      </c>
      <c r="F22" s="40" t="str">
        <f>IF(Inter!$A21="","",Feuil1!$C$7)</f>
        <v/>
      </c>
      <c r="G22" s="40" t="str">
        <f>IF(Inter!$A21="","",Feuil1!$C$8&amp;"")</f>
        <v/>
      </c>
      <c r="H22" s="40" t="str">
        <f>IF(Inter!$A21="","",Feuil1!$C$9)&amp;""</f>
        <v/>
      </c>
      <c r="I22" s="40" t="str">
        <f>Inter!I21</f>
        <v/>
      </c>
      <c r="J22" s="40" t="str">
        <f>TRIM(UPPER(Feuil1!C35))</f>
        <v/>
      </c>
      <c r="K22" s="40" t="str">
        <f>Inter!W21</f>
        <v/>
      </c>
      <c r="L22" s="40" t="str">
        <f>IF(Feuil1!E35="","",Feuil1!E35)</f>
        <v/>
      </c>
      <c r="M22" s="40"/>
      <c r="N22" s="40"/>
      <c r="O22" s="40"/>
      <c r="P22" s="40"/>
      <c r="Q22" s="40"/>
      <c r="R22" s="40"/>
      <c r="S22" s="40"/>
      <c r="T22" s="40"/>
      <c r="U22" s="40"/>
      <c r="V22" s="40"/>
      <c r="W22" s="40"/>
      <c r="X22" s="40"/>
      <c r="Y22" s="40"/>
      <c r="Z22" s="40"/>
    </row>
    <row r="23" spans="1:26" ht="12.75" customHeight="1" x14ac:dyDescent="0.3">
      <c r="A23" s="41" t="str">
        <f>IF(Inter!A22="","",Inter2!$G$5)</f>
        <v/>
      </c>
      <c r="B23" s="40" t="str">
        <f>IF(Inter!$A22="","",  IF(  OR(Feuil1!C$3="Autre",Feuil1!C$3=""),Feuil1!C$10 &amp; " (Non référencé)",Feuil1!C$3)                     )</f>
        <v/>
      </c>
      <c r="C23" s="40" t="str">
        <f>IF(Inter!$A22="","",Feuil1!$C$4)</f>
        <v/>
      </c>
      <c r="D23" s="40" t="str">
        <f>IF(Inter!$A22="","",Feuil1!$C$5)</f>
        <v/>
      </c>
      <c r="E23" s="40" t="str">
        <f>IF(Inter!$A22="","",Feuil1!$C$6)</f>
        <v/>
      </c>
      <c r="F23" s="40" t="str">
        <f>IF(Inter!$A22="","",Feuil1!$C$7)</f>
        <v/>
      </c>
      <c r="G23" s="40" t="str">
        <f>IF(Inter!$A22="","",Feuil1!$C$8&amp;"")</f>
        <v/>
      </c>
      <c r="H23" s="40" t="str">
        <f>IF(Inter!$A22="","",Feuil1!$C$9)&amp;""</f>
        <v/>
      </c>
      <c r="I23" s="40" t="str">
        <f>Inter!I22</f>
        <v/>
      </c>
      <c r="J23" s="40" t="str">
        <f>TRIM(UPPER(Feuil1!C36))</f>
        <v/>
      </c>
      <c r="K23" s="40" t="str">
        <f>Inter!W22</f>
        <v/>
      </c>
      <c r="L23" s="40" t="str">
        <f>IF(Feuil1!E36="","",Feuil1!E36)</f>
        <v/>
      </c>
      <c r="M23" s="40"/>
      <c r="N23" s="40"/>
      <c r="O23" s="40"/>
      <c r="P23" s="40"/>
      <c r="Q23" s="40"/>
      <c r="R23" s="40"/>
      <c r="S23" s="40"/>
      <c r="T23" s="40"/>
      <c r="U23" s="40"/>
      <c r="V23" s="40"/>
      <c r="W23" s="40"/>
      <c r="X23" s="40"/>
      <c r="Y23" s="40"/>
      <c r="Z23" s="40"/>
    </row>
    <row r="24" spans="1:26" ht="12.75" customHeight="1" x14ac:dyDescent="0.3">
      <c r="A24" s="41" t="str">
        <f>IF(Inter!A23="","",Inter2!$G$5)</f>
        <v/>
      </c>
      <c r="B24" s="40" t="str">
        <f>IF(Inter!$A23="","",  IF(  OR(Feuil1!C$3="Autre",Feuil1!C$3=""),Feuil1!C$10 &amp; " (Non référencé)",Feuil1!C$3)                     )</f>
        <v/>
      </c>
      <c r="C24" s="40" t="str">
        <f>IF(Inter!$A23="","",Feuil1!$C$4)</f>
        <v/>
      </c>
      <c r="D24" s="40" t="str">
        <f>IF(Inter!$A23="","",Feuil1!$C$5)</f>
        <v/>
      </c>
      <c r="E24" s="40" t="str">
        <f>IF(Inter!$A23="","",Feuil1!$C$6)</f>
        <v/>
      </c>
      <c r="F24" s="40" t="str">
        <f>IF(Inter!$A23="","",Feuil1!$C$7)</f>
        <v/>
      </c>
      <c r="G24" s="40" t="str">
        <f>IF(Inter!$A23="","",Feuil1!$C$8&amp;"")</f>
        <v/>
      </c>
      <c r="H24" s="40" t="str">
        <f>IF(Inter!$A23="","",Feuil1!$C$9)&amp;""</f>
        <v/>
      </c>
      <c r="I24" s="40" t="str">
        <f>Inter!I23</f>
        <v/>
      </c>
      <c r="J24" s="40" t="str">
        <f>TRIM(UPPER(Feuil1!C37))</f>
        <v/>
      </c>
      <c r="K24" s="40" t="str">
        <f>Inter!W23</f>
        <v/>
      </c>
      <c r="L24" s="40" t="str">
        <f>IF(Feuil1!E37="","",Feuil1!E37)</f>
        <v/>
      </c>
      <c r="M24" s="40"/>
      <c r="N24" s="40"/>
      <c r="O24" s="40"/>
      <c r="P24" s="40"/>
      <c r="Q24" s="40"/>
      <c r="R24" s="40"/>
      <c r="S24" s="40"/>
      <c r="T24" s="40"/>
      <c r="U24" s="40"/>
      <c r="V24" s="40"/>
      <c r="W24" s="40"/>
      <c r="X24" s="40"/>
      <c r="Y24" s="40"/>
      <c r="Z24" s="40"/>
    </row>
    <row r="25" spans="1:26" ht="12.75" customHeight="1" x14ac:dyDescent="0.3">
      <c r="A25" s="41" t="str">
        <f>IF(Inter!A24="","",Inter2!$G$5)</f>
        <v/>
      </c>
      <c r="B25" s="40" t="str">
        <f>IF(Inter!$A24="","",  IF(  OR(Feuil1!C$3="Autre",Feuil1!C$3=""),Feuil1!C$10 &amp; " (Non référencé)",Feuil1!C$3)                     )</f>
        <v/>
      </c>
      <c r="C25" s="40" t="str">
        <f>IF(Inter!$A24="","",Feuil1!$C$4)</f>
        <v/>
      </c>
      <c r="D25" s="40" t="str">
        <f>IF(Inter!$A24="","",Feuil1!$C$5)</f>
        <v/>
      </c>
      <c r="E25" s="40" t="str">
        <f>IF(Inter!$A24="","",Feuil1!$C$6)</f>
        <v/>
      </c>
      <c r="F25" s="40" t="str">
        <f>IF(Inter!$A24="","",Feuil1!$C$7)</f>
        <v/>
      </c>
      <c r="G25" s="40" t="str">
        <f>IF(Inter!$A24="","",Feuil1!$C$8&amp;"")</f>
        <v/>
      </c>
      <c r="H25" s="40" t="str">
        <f>IF(Inter!$A24="","",Feuil1!$C$9)&amp;""</f>
        <v/>
      </c>
      <c r="I25" s="40" t="str">
        <f>Inter!I24</f>
        <v/>
      </c>
      <c r="J25" s="40" t="str">
        <f>TRIM(UPPER(Feuil1!C38))</f>
        <v/>
      </c>
      <c r="K25" s="40" t="str">
        <f>Inter!W24</f>
        <v/>
      </c>
      <c r="L25" s="40" t="str">
        <f>IF(Feuil1!E38="","",Feuil1!E38)</f>
        <v/>
      </c>
      <c r="M25" s="40"/>
      <c r="N25" s="40"/>
      <c r="O25" s="40"/>
      <c r="P25" s="40"/>
      <c r="Q25" s="40"/>
      <c r="R25" s="40"/>
      <c r="S25" s="40"/>
      <c r="T25" s="40"/>
      <c r="U25" s="40"/>
      <c r="V25" s="40"/>
      <c r="W25" s="40"/>
      <c r="X25" s="40"/>
      <c r="Y25" s="40"/>
      <c r="Z25" s="40"/>
    </row>
    <row r="26" spans="1:26" ht="12.75" customHeight="1" x14ac:dyDescent="0.3">
      <c r="A26" s="41" t="str">
        <f>IF(Inter!A25="","",Inter2!$G$5)</f>
        <v/>
      </c>
      <c r="B26" s="40" t="str">
        <f>IF(Inter!$A25="","",  IF(  OR(Feuil1!C$3="Autre",Feuil1!C$3=""),Feuil1!C$10 &amp; " (Non référencé)",Feuil1!C$3)                     )</f>
        <v/>
      </c>
      <c r="C26" s="40" t="str">
        <f>IF(Inter!$A25="","",Feuil1!$C$4)</f>
        <v/>
      </c>
      <c r="D26" s="40" t="str">
        <f>IF(Inter!$A25="","",Feuil1!$C$5)</f>
        <v/>
      </c>
      <c r="E26" s="40" t="str">
        <f>IF(Inter!$A25="","",Feuil1!$C$6)</f>
        <v/>
      </c>
      <c r="F26" s="40" t="str">
        <f>IF(Inter!$A25="","",Feuil1!$C$7)</f>
        <v/>
      </c>
      <c r="G26" s="40" t="str">
        <f>IF(Inter!$A25="","",Feuil1!$C$8&amp;"")</f>
        <v/>
      </c>
      <c r="H26" s="40" t="str">
        <f>IF(Inter!$A25="","",Feuil1!$C$9)&amp;""</f>
        <v/>
      </c>
      <c r="I26" s="40" t="str">
        <f>Inter!I25</f>
        <v/>
      </c>
      <c r="J26" s="40" t="str">
        <f>TRIM(UPPER(Feuil1!C39))</f>
        <v/>
      </c>
      <c r="K26" s="40" t="str">
        <f>Inter!W25</f>
        <v/>
      </c>
      <c r="L26" s="40" t="str">
        <f>IF(Feuil1!E39="","",Feuil1!E39)</f>
        <v/>
      </c>
      <c r="M26" s="40"/>
      <c r="N26" s="40"/>
      <c r="O26" s="40"/>
      <c r="P26" s="40"/>
      <c r="Q26" s="40"/>
      <c r="R26" s="40"/>
      <c r="S26" s="40"/>
      <c r="T26" s="40"/>
      <c r="U26" s="40"/>
      <c r="V26" s="40"/>
      <c r="W26" s="40"/>
      <c r="X26" s="40"/>
      <c r="Y26" s="40"/>
      <c r="Z26" s="40"/>
    </row>
    <row r="27" spans="1:26" ht="12.75" customHeight="1" x14ac:dyDescent="0.3">
      <c r="A27" s="41" t="str">
        <f>IF(Inter!A26="","",Inter2!$G$5)</f>
        <v/>
      </c>
      <c r="B27" s="40" t="str">
        <f>IF(Inter!$A26="","",  IF(  OR(Feuil1!C$3="Autre",Feuil1!C$3=""),Feuil1!C$10 &amp; " (Non référencé)",Feuil1!C$3)                     )</f>
        <v/>
      </c>
      <c r="C27" s="40" t="str">
        <f>IF(Inter!$A26="","",Feuil1!$C$4)</f>
        <v/>
      </c>
      <c r="D27" s="40" t="str">
        <f>IF(Inter!$A26="","",Feuil1!$C$5)</f>
        <v/>
      </c>
      <c r="E27" s="40" t="str">
        <f>IF(Inter!$A26="","",Feuil1!$C$6)</f>
        <v/>
      </c>
      <c r="F27" s="40" t="str">
        <f>IF(Inter!$A26="","",Feuil1!$C$7)</f>
        <v/>
      </c>
      <c r="G27" s="40" t="str">
        <f>IF(Inter!$A26="","",Feuil1!$C$8&amp;"")</f>
        <v/>
      </c>
      <c r="H27" s="40" t="str">
        <f>IF(Inter!$A26="","",Feuil1!$C$9)&amp;""</f>
        <v/>
      </c>
      <c r="I27" s="40" t="str">
        <f>Inter!I26</f>
        <v/>
      </c>
      <c r="J27" s="40" t="str">
        <f>TRIM(UPPER(Feuil1!C40))</f>
        <v/>
      </c>
      <c r="K27" s="40" t="str">
        <f>Inter!W26</f>
        <v/>
      </c>
      <c r="L27" s="40" t="str">
        <f>IF(Feuil1!E40="","",Feuil1!E40)</f>
        <v/>
      </c>
      <c r="M27" s="40"/>
      <c r="N27" s="40"/>
      <c r="O27" s="40"/>
      <c r="P27" s="40"/>
      <c r="Q27" s="40"/>
      <c r="R27" s="40"/>
      <c r="S27" s="40"/>
      <c r="T27" s="40"/>
      <c r="U27" s="40"/>
      <c r="V27" s="40"/>
      <c r="W27" s="40"/>
      <c r="X27" s="40"/>
      <c r="Y27" s="40"/>
      <c r="Z27" s="40"/>
    </row>
    <row r="28" spans="1:26" ht="12.75" customHeight="1" x14ac:dyDescent="0.3">
      <c r="A28" s="41" t="str">
        <f>IF(Inter!A27="","",Inter2!$G$5)</f>
        <v/>
      </c>
      <c r="B28" s="40" t="str">
        <f>IF(Inter!$A27="","",  IF(  OR(Feuil1!C$3="Autre",Feuil1!C$3=""),Feuil1!C$10 &amp; " (Non référencé)",Feuil1!C$3)                     )</f>
        <v/>
      </c>
      <c r="C28" s="40" t="str">
        <f>IF(Inter!$A27="","",Feuil1!$C$4)</f>
        <v/>
      </c>
      <c r="D28" s="40" t="str">
        <f>IF(Inter!$A27="","",Feuil1!$C$5)</f>
        <v/>
      </c>
      <c r="E28" s="40" t="str">
        <f>IF(Inter!$A27="","",Feuil1!$C$6)</f>
        <v/>
      </c>
      <c r="F28" s="40" t="str">
        <f>IF(Inter!$A27="","",Feuil1!$C$7)</f>
        <v/>
      </c>
      <c r="G28" s="40" t="str">
        <f>IF(Inter!$A27="","",Feuil1!$C$8&amp;"")</f>
        <v/>
      </c>
      <c r="H28" s="40" t="str">
        <f>IF(Inter!$A27="","",Feuil1!$C$9)&amp;""</f>
        <v/>
      </c>
      <c r="I28" s="40" t="str">
        <f>Inter!I27</f>
        <v/>
      </c>
      <c r="J28" s="40" t="str">
        <f>TRIM(UPPER(Feuil1!C41))</f>
        <v/>
      </c>
      <c r="K28" s="40" t="str">
        <f>Inter!W27</f>
        <v/>
      </c>
      <c r="L28" s="40" t="str">
        <f>IF(Feuil1!E41="","",Feuil1!E41)</f>
        <v/>
      </c>
      <c r="M28" s="40"/>
      <c r="N28" s="40"/>
      <c r="O28" s="40"/>
      <c r="P28" s="40"/>
      <c r="Q28" s="40"/>
      <c r="R28" s="40"/>
      <c r="S28" s="40"/>
      <c r="T28" s="40"/>
      <c r="U28" s="40"/>
      <c r="V28" s="40"/>
      <c r="W28" s="40"/>
      <c r="X28" s="40"/>
      <c r="Y28" s="40"/>
      <c r="Z28" s="40"/>
    </row>
    <row r="29" spans="1:26" ht="12.75" customHeight="1" x14ac:dyDescent="0.3">
      <c r="A29" s="41" t="str">
        <f>IF(Inter!A28="","",Inter2!$G$5)</f>
        <v/>
      </c>
      <c r="B29" s="40" t="str">
        <f>IF(Inter!$A28="","",  IF(  OR(Feuil1!C$3="Autre",Feuil1!C$3=""),Feuil1!C$10 &amp; " (Non référencé)",Feuil1!C$3)                     )</f>
        <v/>
      </c>
      <c r="C29" s="40" t="str">
        <f>IF(Inter!$A28="","",Feuil1!$C$4)</f>
        <v/>
      </c>
      <c r="D29" s="40" t="str">
        <f>IF(Inter!$A28="","",Feuil1!$C$5)</f>
        <v/>
      </c>
      <c r="E29" s="40" t="str">
        <f>IF(Inter!$A28="","",Feuil1!$C$6)</f>
        <v/>
      </c>
      <c r="F29" s="40" t="str">
        <f>IF(Inter!$A28="","",Feuil1!$C$7)</f>
        <v/>
      </c>
      <c r="G29" s="40" t="str">
        <f>IF(Inter!$A28="","",Feuil1!$C$8&amp;"")</f>
        <v/>
      </c>
      <c r="H29" s="40" t="str">
        <f>IF(Inter!$A28="","",Feuil1!$C$9)&amp;""</f>
        <v/>
      </c>
      <c r="I29" s="40" t="str">
        <f>Inter!I28</f>
        <v/>
      </c>
      <c r="J29" s="40" t="str">
        <f>TRIM(UPPER(Feuil1!C42))</f>
        <v/>
      </c>
      <c r="K29" s="40" t="str">
        <f>Inter!W28</f>
        <v/>
      </c>
      <c r="L29" s="40" t="str">
        <f>IF(Feuil1!E42="","",Feuil1!E42)</f>
        <v/>
      </c>
      <c r="M29" s="40"/>
      <c r="N29" s="40"/>
      <c r="O29" s="40"/>
      <c r="P29" s="40"/>
      <c r="Q29" s="40"/>
      <c r="R29" s="40"/>
      <c r="S29" s="40"/>
      <c r="T29" s="40"/>
      <c r="U29" s="40"/>
      <c r="V29" s="40"/>
      <c r="W29" s="40"/>
      <c r="X29" s="40"/>
      <c r="Y29" s="40"/>
      <c r="Z29" s="40"/>
    </row>
    <row r="30" spans="1:26" ht="12.75" customHeight="1" x14ac:dyDescent="0.3">
      <c r="A30" s="41" t="str">
        <f>IF(Inter!A29="","",Inter2!$G$5)</f>
        <v/>
      </c>
      <c r="B30" s="40" t="str">
        <f>IF(Inter!$A29="","",  IF(  OR(Feuil1!C$3="Autre",Feuil1!C$3=""),Feuil1!C$10 &amp; " (Non référencé)",Feuil1!C$3)                     )</f>
        <v/>
      </c>
      <c r="C30" s="40" t="str">
        <f>IF(Inter!$A29="","",Feuil1!$C$4)</f>
        <v/>
      </c>
      <c r="D30" s="40" t="str">
        <f>IF(Inter!$A29="","",Feuil1!$C$5)</f>
        <v/>
      </c>
      <c r="E30" s="40" t="str">
        <f>IF(Inter!$A29="","",Feuil1!$C$6)</f>
        <v/>
      </c>
      <c r="F30" s="40" t="str">
        <f>IF(Inter!$A29="","",Feuil1!$C$7)</f>
        <v/>
      </c>
      <c r="G30" s="40" t="str">
        <f>IF(Inter!$A29="","",Feuil1!$C$8&amp;"")</f>
        <v/>
      </c>
      <c r="H30" s="40" t="str">
        <f>IF(Inter!$A29="","",Feuil1!$C$9)&amp;""</f>
        <v/>
      </c>
      <c r="I30" s="40" t="str">
        <f>Inter!I29</f>
        <v/>
      </c>
      <c r="J30" s="40" t="str">
        <f>TRIM(UPPER(Feuil1!C43))</f>
        <v/>
      </c>
      <c r="K30" s="40" t="str">
        <f>Inter!W29</f>
        <v/>
      </c>
      <c r="L30" s="40" t="str">
        <f>IF(Feuil1!E43="","",Feuil1!E43)</f>
        <v/>
      </c>
      <c r="M30" s="40"/>
      <c r="N30" s="40"/>
      <c r="O30" s="40"/>
      <c r="P30" s="40"/>
      <c r="Q30" s="40"/>
      <c r="R30" s="40"/>
      <c r="S30" s="40"/>
      <c r="T30" s="40"/>
      <c r="U30" s="40"/>
      <c r="V30" s="40"/>
      <c r="W30" s="40"/>
      <c r="X30" s="40"/>
      <c r="Y30" s="40"/>
      <c r="Z30" s="40"/>
    </row>
    <row r="31" spans="1:26" ht="12.75" customHeight="1" x14ac:dyDescent="0.3">
      <c r="A31" s="41" t="str">
        <f>IF(Inter!A30="","",Inter2!$G$5)</f>
        <v/>
      </c>
      <c r="B31" s="40" t="str">
        <f>IF(Inter!$A30="","",  IF(  OR(Feuil1!C$3="Autre",Feuil1!C$3=""),Feuil1!C$10 &amp; " (Non référencé)",Feuil1!C$3)                     )</f>
        <v/>
      </c>
      <c r="C31" s="40" t="str">
        <f>IF(Inter!$A30="","",Feuil1!$C$4)</f>
        <v/>
      </c>
      <c r="D31" s="40" t="str">
        <f>IF(Inter!$A30="","",Feuil1!$C$5)</f>
        <v/>
      </c>
      <c r="E31" s="40" t="str">
        <f>IF(Inter!$A30="","",Feuil1!$C$6)</f>
        <v/>
      </c>
      <c r="F31" s="40" t="str">
        <f>IF(Inter!$A30="","",Feuil1!$C$7)</f>
        <v/>
      </c>
      <c r="G31" s="40" t="str">
        <f>IF(Inter!$A30="","",Feuil1!$C$8&amp;"")</f>
        <v/>
      </c>
      <c r="H31" s="40" t="str">
        <f>IF(Inter!$A30="","",Feuil1!$C$9)&amp;""</f>
        <v/>
      </c>
      <c r="I31" s="40" t="str">
        <f>Inter!I30</f>
        <v/>
      </c>
      <c r="J31" s="40" t="str">
        <f>TRIM(UPPER(Feuil1!C44))</f>
        <v/>
      </c>
      <c r="K31" s="40" t="str">
        <f>Inter!W30</f>
        <v/>
      </c>
      <c r="L31" s="40" t="str">
        <f>IF(Feuil1!E44="","",Feuil1!E44)</f>
        <v/>
      </c>
      <c r="M31" s="40"/>
      <c r="N31" s="40"/>
      <c r="O31" s="40"/>
      <c r="P31" s="40"/>
      <c r="Q31" s="40"/>
      <c r="R31" s="40"/>
      <c r="S31" s="40"/>
      <c r="T31" s="40"/>
      <c r="U31" s="40"/>
      <c r="V31" s="40"/>
      <c r="W31" s="40"/>
      <c r="X31" s="40"/>
      <c r="Y31" s="40"/>
      <c r="Z31" s="40"/>
    </row>
    <row r="32" spans="1:26" ht="12.75" customHeight="1" x14ac:dyDescent="0.3">
      <c r="A32" s="41" t="str">
        <f>IF(Inter!A31="","",Inter2!$G$5)</f>
        <v/>
      </c>
      <c r="B32" s="40" t="str">
        <f>IF(Inter!$A31="","",  IF(  OR(Feuil1!C$3="Autre",Feuil1!C$3=""),Feuil1!C$10 &amp; " (Non référencé)",Feuil1!C$3)                     )</f>
        <v/>
      </c>
      <c r="C32" s="40" t="str">
        <f>IF(Inter!$A31="","",Feuil1!$C$4)</f>
        <v/>
      </c>
      <c r="D32" s="40" t="str">
        <f>IF(Inter!$A31="","",Feuil1!$C$5)</f>
        <v/>
      </c>
      <c r="E32" s="40" t="str">
        <f>IF(Inter!$A31="","",Feuil1!$C$6)</f>
        <v/>
      </c>
      <c r="F32" s="40" t="str">
        <f>IF(Inter!$A31="","",Feuil1!$C$7)</f>
        <v/>
      </c>
      <c r="G32" s="40" t="str">
        <f>IF(Inter!$A31="","",Feuil1!$C$8&amp;"")</f>
        <v/>
      </c>
      <c r="H32" s="40" t="str">
        <f>IF(Inter!$A31="","",Feuil1!$C$9)&amp;""</f>
        <v/>
      </c>
      <c r="I32" s="40" t="str">
        <f>Inter!I31</f>
        <v/>
      </c>
      <c r="J32" s="40" t="str">
        <f>TRIM(UPPER(Feuil1!C45))</f>
        <v/>
      </c>
      <c r="K32" s="40" t="str">
        <f>Inter!W31</f>
        <v/>
      </c>
      <c r="L32" s="40" t="str">
        <f>IF(Feuil1!E45="","",Feuil1!E45)</f>
        <v/>
      </c>
      <c r="M32" s="40"/>
      <c r="N32" s="40"/>
      <c r="O32" s="40"/>
      <c r="P32" s="40"/>
      <c r="Q32" s="40"/>
      <c r="R32" s="40"/>
      <c r="S32" s="40"/>
      <c r="T32" s="40"/>
      <c r="U32" s="40"/>
      <c r="V32" s="40"/>
      <c r="W32" s="40"/>
      <c r="X32" s="40"/>
      <c r="Y32" s="40"/>
      <c r="Z32" s="40"/>
    </row>
    <row r="33" spans="1:26" ht="12.75" customHeight="1" x14ac:dyDescent="0.3">
      <c r="A33" s="41" t="str">
        <f>IF(Inter!A32="","",Inter2!$G$5)</f>
        <v/>
      </c>
      <c r="B33" s="40" t="str">
        <f>IF(Inter!$A32="","",  IF(  OR(Feuil1!C$3="Autre",Feuil1!C$3=""),Feuil1!C$10 &amp; " (Non référencé)",Feuil1!C$3)                     )</f>
        <v/>
      </c>
      <c r="C33" s="40" t="str">
        <f>IF(Inter!$A32="","",Feuil1!$C$4)</f>
        <v/>
      </c>
      <c r="D33" s="40" t="str">
        <f>IF(Inter!$A32="","",Feuil1!$C$5)</f>
        <v/>
      </c>
      <c r="E33" s="40" t="str">
        <f>IF(Inter!$A32="","",Feuil1!$C$6)</f>
        <v/>
      </c>
      <c r="F33" s="40" t="str">
        <f>IF(Inter!$A32="","",Feuil1!$C$7)</f>
        <v/>
      </c>
      <c r="G33" s="40" t="str">
        <f>IF(Inter!$A32="","",Feuil1!$C$8&amp;"")</f>
        <v/>
      </c>
      <c r="H33" s="40" t="str">
        <f>IF(Inter!$A32="","",Feuil1!$C$9)&amp;""</f>
        <v/>
      </c>
      <c r="I33" s="40" t="str">
        <f>Inter!I32</f>
        <v/>
      </c>
      <c r="J33" s="40" t="str">
        <f>TRIM(UPPER(Feuil1!C46))</f>
        <v/>
      </c>
      <c r="K33" s="40" t="str">
        <f>Inter!W32</f>
        <v/>
      </c>
      <c r="L33" s="40" t="str">
        <f>IF(Feuil1!E46="","",Feuil1!E46)</f>
        <v/>
      </c>
      <c r="M33" s="40"/>
      <c r="N33" s="40"/>
      <c r="O33" s="40"/>
      <c r="P33" s="40"/>
      <c r="Q33" s="40"/>
      <c r="R33" s="40"/>
      <c r="S33" s="40"/>
      <c r="T33" s="40"/>
      <c r="U33" s="40"/>
      <c r="V33" s="40"/>
      <c r="W33" s="40"/>
      <c r="X33" s="40"/>
      <c r="Y33" s="40"/>
      <c r="Z33" s="40"/>
    </row>
    <row r="34" spans="1:26" ht="12.75" customHeight="1" x14ac:dyDescent="0.3">
      <c r="A34" s="41" t="str">
        <f>IF(Inter!A33="","",Inter2!$G$5)</f>
        <v/>
      </c>
      <c r="B34" s="40" t="str">
        <f>IF(Inter!$A33="","",  IF(  OR(Feuil1!C$3="Autre",Feuil1!C$3=""),Feuil1!C$10 &amp; " (Non référencé)",Feuil1!C$3)                     )</f>
        <v/>
      </c>
      <c r="C34" s="40" t="str">
        <f>IF(Inter!$A33="","",Feuil1!$C$4)</f>
        <v/>
      </c>
      <c r="D34" s="40" t="str">
        <f>IF(Inter!$A33="","",Feuil1!$C$5)</f>
        <v/>
      </c>
      <c r="E34" s="40" t="str">
        <f>IF(Inter!$A33="","",Feuil1!$C$6)</f>
        <v/>
      </c>
      <c r="F34" s="40" t="str">
        <f>IF(Inter!$A33="","",Feuil1!$C$7)</f>
        <v/>
      </c>
      <c r="G34" s="40" t="str">
        <f>IF(Inter!$A33="","",Feuil1!$C$8&amp;"")</f>
        <v/>
      </c>
      <c r="H34" s="40" t="str">
        <f>IF(Inter!$A33="","",Feuil1!$C$9)&amp;""</f>
        <v/>
      </c>
      <c r="I34" s="40" t="str">
        <f>Inter!I33</f>
        <v/>
      </c>
      <c r="J34" s="40" t="str">
        <f>TRIM(UPPER(Feuil1!C47))</f>
        <v/>
      </c>
      <c r="K34" s="40" t="str">
        <f>Inter!W33</f>
        <v/>
      </c>
      <c r="L34" s="40" t="str">
        <f>IF(Feuil1!E47="","",Feuil1!E47)</f>
        <v/>
      </c>
      <c r="M34" s="40"/>
      <c r="N34" s="40"/>
      <c r="O34" s="40"/>
      <c r="P34" s="40"/>
      <c r="Q34" s="40"/>
      <c r="R34" s="40"/>
      <c r="S34" s="40"/>
      <c r="T34" s="40"/>
      <c r="U34" s="40"/>
      <c r="V34" s="40"/>
      <c r="W34" s="40"/>
      <c r="X34" s="40"/>
      <c r="Y34" s="40"/>
      <c r="Z34" s="40"/>
    </row>
    <row r="35" spans="1:26" ht="12.75" customHeight="1" x14ac:dyDescent="0.3">
      <c r="A35" s="41" t="str">
        <f>IF(Inter!A34="","",Inter2!$G$5)</f>
        <v/>
      </c>
      <c r="B35" s="40" t="str">
        <f>IF(Inter!$A34="","",  IF(  OR(Feuil1!C$3="Autre",Feuil1!C$3=""),Feuil1!C$10 &amp; " (Non référencé)",Feuil1!C$3)                     )</f>
        <v/>
      </c>
      <c r="C35" s="40" t="str">
        <f>IF(Inter!$A34="","",Feuil1!$C$4)</f>
        <v/>
      </c>
      <c r="D35" s="40" t="str">
        <f>IF(Inter!$A34="","",Feuil1!$C$5)</f>
        <v/>
      </c>
      <c r="E35" s="40" t="str">
        <f>IF(Inter!$A34="","",Feuil1!$C$6)</f>
        <v/>
      </c>
      <c r="F35" s="40" t="str">
        <f>IF(Inter!$A34="","",Feuil1!$C$7)</f>
        <v/>
      </c>
      <c r="G35" s="40" t="str">
        <f>IF(Inter!$A34="","",Feuil1!$C$8&amp;"")</f>
        <v/>
      </c>
      <c r="H35" s="40" t="str">
        <f>IF(Inter!$A34="","",Feuil1!$C$9)&amp;""</f>
        <v/>
      </c>
      <c r="I35" s="40" t="str">
        <f>Inter!I34</f>
        <v/>
      </c>
      <c r="J35" s="40" t="str">
        <f>TRIM(UPPER(Feuil1!C48))</f>
        <v/>
      </c>
      <c r="K35" s="40" t="str">
        <f>Inter!W34</f>
        <v/>
      </c>
      <c r="L35" s="40" t="str">
        <f>IF(Feuil1!E48="","",Feuil1!E48)</f>
        <v/>
      </c>
      <c r="M35" s="40"/>
      <c r="N35" s="40"/>
      <c r="O35" s="40"/>
      <c r="P35" s="40"/>
      <c r="Q35" s="40"/>
      <c r="R35" s="40"/>
      <c r="S35" s="40"/>
      <c r="T35" s="40"/>
      <c r="U35" s="40"/>
      <c r="V35" s="40"/>
      <c r="W35" s="40"/>
      <c r="X35" s="40"/>
      <c r="Y35" s="40"/>
      <c r="Z35" s="40"/>
    </row>
    <row r="36" spans="1:26" ht="12.75" customHeight="1" x14ac:dyDescent="0.3">
      <c r="A36" s="41" t="str">
        <f>IF(Inter!A35="","",Inter2!$G$5)</f>
        <v/>
      </c>
      <c r="B36" s="40" t="str">
        <f>IF(Inter!$A35="","",  IF(  OR(Feuil1!C$3="Autre",Feuil1!C$3=""),Feuil1!C$10 &amp; " (Non référencé)",Feuil1!C$3)                     )</f>
        <v/>
      </c>
      <c r="C36" s="40" t="str">
        <f>IF(Inter!$A35="","",Feuil1!$C$4)</f>
        <v/>
      </c>
      <c r="D36" s="40" t="str">
        <f>IF(Inter!$A35="","",Feuil1!$C$5)</f>
        <v/>
      </c>
      <c r="E36" s="40" t="str">
        <f>IF(Inter!$A35="","",Feuil1!$C$6)</f>
        <v/>
      </c>
      <c r="F36" s="40" t="str">
        <f>IF(Inter!$A35="","",Feuil1!$C$7)</f>
        <v/>
      </c>
      <c r="G36" s="40" t="str">
        <f>IF(Inter!$A35="","",Feuil1!$C$8&amp;"")</f>
        <v/>
      </c>
      <c r="H36" s="40" t="str">
        <f>IF(Inter!$A35="","",Feuil1!$C$9)&amp;""</f>
        <v/>
      </c>
      <c r="I36" s="40" t="str">
        <f>Inter!I35</f>
        <v/>
      </c>
      <c r="J36" s="40" t="str">
        <f>TRIM(UPPER(Feuil1!C49))</f>
        <v/>
      </c>
      <c r="K36" s="40" t="str">
        <f>Inter!W35</f>
        <v/>
      </c>
      <c r="L36" s="40" t="str">
        <f>IF(Feuil1!E49="","",Feuil1!E49)</f>
        <v/>
      </c>
      <c r="M36" s="40"/>
      <c r="N36" s="40"/>
      <c r="O36" s="40"/>
      <c r="P36" s="40"/>
      <c r="Q36" s="40"/>
      <c r="R36" s="40"/>
      <c r="S36" s="40"/>
      <c r="T36" s="40"/>
      <c r="U36" s="40"/>
      <c r="V36" s="40"/>
      <c r="W36" s="40"/>
      <c r="X36" s="40"/>
      <c r="Y36" s="40"/>
      <c r="Z36" s="40"/>
    </row>
    <row r="37" spans="1:26" ht="12.75" customHeight="1" x14ac:dyDescent="0.3">
      <c r="A37" s="41" t="str">
        <f>IF(Inter!A36="","",Inter2!$G$5)</f>
        <v/>
      </c>
      <c r="B37" s="40" t="str">
        <f>IF(Inter!$A36="","",  IF(  OR(Feuil1!C$3="Autre",Feuil1!C$3=""),Feuil1!C$10 &amp; " (Non référencé)",Feuil1!C$3)                     )</f>
        <v/>
      </c>
      <c r="C37" s="40" t="str">
        <f>IF(Inter!$A36="","",Feuil1!$C$4)</f>
        <v/>
      </c>
      <c r="D37" s="40" t="str">
        <f>IF(Inter!$A36="","",Feuil1!$C$5)</f>
        <v/>
      </c>
      <c r="E37" s="40" t="str">
        <f>IF(Inter!$A36="","",Feuil1!$C$6)</f>
        <v/>
      </c>
      <c r="F37" s="40" t="str">
        <f>IF(Inter!$A36="","",Feuil1!$C$7)</f>
        <v/>
      </c>
      <c r="G37" s="40" t="str">
        <f>IF(Inter!$A36="","",Feuil1!$C$8&amp;"")</f>
        <v/>
      </c>
      <c r="H37" s="40" t="str">
        <f>IF(Inter!$A36="","",Feuil1!$C$9)&amp;""</f>
        <v/>
      </c>
      <c r="I37" s="40" t="str">
        <f>Inter!I36</f>
        <v/>
      </c>
      <c r="J37" s="40" t="str">
        <f>TRIM(UPPER(Feuil1!C50))</f>
        <v/>
      </c>
      <c r="K37" s="40" t="str">
        <f>Inter!W36</f>
        <v/>
      </c>
      <c r="L37" s="40" t="str">
        <f>IF(Feuil1!E50="","",Feuil1!E50)</f>
        <v/>
      </c>
      <c r="M37" s="40"/>
      <c r="N37" s="40"/>
      <c r="O37" s="40"/>
      <c r="P37" s="40"/>
      <c r="Q37" s="40"/>
      <c r="R37" s="40"/>
      <c r="S37" s="40"/>
      <c r="T37" s="40"/>
      <c r="U37" s="40"/>
      <c r="V37" s="40"/>
      <c r="W37" s="40"/>
      <c r="X37" s="40"/>
      <c r="Y37" s="40"/>
      <c r="Z37" s="40"/>
    </row>
    <row r="38" spans="1:26" ht="12.75" customHeight="1" x14ac:dyDescent="0.3">
      <c r="A38" s="41" t="str">
        <f>IF(Inter!A37="","",Inter2!$G$5)</f>
        <v/>
      </c>
      <c r="B38" s="40" t="str">
        <f>IF(Inter!$A37="","",  IF(  OR(Feuil1!C$3="Autre",Feuil1!C$3=""),Feuil1!C$10 &amp; " (Non référencé)",Feuil1!C$3)                     )</f>
        <v/>
      </c>
      <c r="C38" s="40" t="str">
        <f>IF(Inter!$A37="","",Feuil1!$C$4)</f>
        <v/>
      </c>
      <c r="D38" s="40" t="str">
        <f>IF(Inter!$A37="","",Feuil1!$C$5)</f>
        <v/>
      </c>
      <c r="E38" s="40" t="str">
        <f>IF(Inter!$A37="","",Feuil1!$C$6)</f>
        <v/>
      </c>
      <c r="F38" s="40" t="str">
        <f>IF(Inter!$A37="","",Feuil1!$C$7)</f>
        <v/>
      </c>
      <c r="G38" s="40" t="str">
        <f>IF(Inter!$A37="","",Feuil1!$C$8&amp;"")</f>
        <v/>
      </c>
      <c r="H38" s="40" t="str">
        <f>IF(Inter!$A37="","",Feuil1!$C$9)&amp;""</f>
        <v/>
      </c>
      <c r="I38" s="40" t="str">
        <f>Inter!I37</f>
        <v/>
      </c>
      <c r="J38" s="40" t="str">
        <f>TRIM(UPPER(Feuil1!C51))</f>
        <v/>
      </c>
      <c r="K38" s="40" t="str">
        <f>Inter!W37</f>
        <v/>
      </c>
      <c r="L38" s="40" t="str">
        <f>IF(Feuil1!E51="","",Feuil1!E51)</f>
        <v/>
      </c>
      <c r="M38" s="40"/>
      <c r="N38" s="40"/>
      <c r="O38" s="40"/>
      <c r="P38" s="40"/>
      <c r="Q38" s="40"/>
      <c r="R38" s="40"/>
      <c r="S38" s="40"/>
      <c r="T38" s="40"/>
      <c r="U38" s="40"/>
      <c r="V38" s="40"/>
      <c r="W38" s="40"/>
      <c r="X38" s="40"/>
      <c r="Y38" s="40"/>
      <c r="Z38" s="40"/>
    </row>
    <row r="39" spans="1:26" ht="12.75" customHeight="1" x14ac:dyDescent="0.3">
      <c r="A39" s="41" t="str">
        <f>IF(Inter!A38="","",Inter2!$G$5)</f>
        <v/>
      </c>
      <c r="B39" s="40" t="str">
        <f>IF(Inter!$A38="","",  IF(  OR(Feuil1!C$3="Autre",Feuil1!C$3=""),Feuil1!C$10 &amp; " (Non référencé)",Feuil1!C$3)                     )</f>
        <v/>
      </c>
      <c r="C39" s="40" t="str">
        <f>IF(Inter!$A38="","",Feuil1!$C$4)</f>
        <v/>
      </c>
      <c r="D39" s="40" t="str">
        <f>IF(Inter!$A38="","",Feuil1!$C$5)</f>
        <v/>
      </c>
      <c r="E39" s="40" t="str">
        <f>IF(Inter!$A38="","",Feuil1!$C$6)</f>
        <v/>
      </c>
      <c r="F39" s="40" t="str">
        <f>IF(Inter!$A38="","",Feuil1!$C$7)</f>
        <v/>
      </c>
      <c r="G39" s="40" t="str">
        <f>IF(Inter!$A38="","",Feuil1!$C$8&amp;"")</f>
        <v/>
      </c>
      <c r="H39" s="40" t="str">
        <f>IF(Inter!$A38="","",Feuil1!$C$9)&amp;""</f>
        <v/>
      </c>
      <c r="I39" s="40" t="str">
        <f>Inter!I38</f>
        <v/>
      </c>
      <c r="J39" s="40" t="str">
        <f>TRIM(UPPER(Feuil1!C52))</f>
        <v/>
      </c>
      <c r="K39" s="40" t="str">
        <f>Inter!W38</f>
        <v/>
      </c>
      <c r="L39" s="40" t="str">
        <f>IF(Feuil1!E52="","",Feuil1!E52)</f>
        <v/>
      </c>
      <c r="M39" s="40"/>
      <c r="N39" s="40"/>
      <c r="O39" s="40"/>
      <c r="P39" s="40"/>
      <c r="Q39" s="40"/>
      <c r="R39" s="40"/>
      <c r="S39" s="40"/>
      <c r="T39" s="40"/>
      <c r="U39" s="40"/>
      <c r="V39" s="40"/>
      <c r="W39" s="40"/>
      <c r="X39" s="40"/>
      <c r="Y39" s="40"/>
      <c r="Z39" s="40"/>
    </row>
    <row r="40" spans="1:26" ht="12.75" customHeight="1" x14ac:dyDescent="0.3">
      <c r="A40" s="41" t="str">
        <f>IF(Inter!A39="","",Inter2!$G$5)</f>
        <v/>
      </c>
      <c r="B40" s="40" t="str">
        <f>IF(Inter!$A39="","",  IF(  OR(Feuil1!C$3="Autre",Feuil1!C$3=""),Feuil1!C$10 &amp; " (Non référencé)",Feuil1!C$3)                     )</f>
        <v/>
      </c>
      <c r="C40" s="40" t="str">
        <f>IF(Inter!$A39="","",Feuil1!$C$4)</f>
        <v/>
      </c>
      <c r="D40" s="40" t="str">
        <f>IF(Inter!$A39="","",Feuil1!$C$5)</f>
        <v/>
      </c>
      <c r="E40" s="40" t="str">
        <f>IF(Inter!$A39="","",Feuil1!$C$6)</f>
        <v/>
      </c>
      <c r="F40" s="40" t="str">
        <f>IF(Inter!$A39="","",Feuil1!$C$7)</f>
        <v/>
      </c>
      <c r="G40" s="40" t="str">
        <f>IF(Inter!$A39="","",Feuil1!$C$8&amp;"")</f>
        <v/>
      </c>
      <c r="H40" s="40" t="str">
        <f>IF(Inter!$A39="","",Feuil1!$C$9)&amp;""</f>
        <v/>
      </c>
      <c r="I40" s="40" t="str">
        <f>Inter!I39</f>
        <v/>
      </c>
      <c r="J40" s="40" t="str">
        <f>TRIM(UPPER(Feuil1!C53))</f>
        <v/>
      </c>
      <c r="K40" s="40" t="str">
        <f>Inter!W39</f>
        <v/>
      </c>
      <c r="L40" s="40" t="str">
        <f>IF(Feuil1!E53="","",Feuil1!E53)</f>
        <v/>
      </c>
      <c r="M40" s="40"/>
      <c r="N40" s="40"/>
      <c r="O40" s="40"/>
      <c r="P40" s="40"/>
      <c r="Q40" s="40"/>
      <c r="R40" s="40"/>
      <c r="S40" s="40"/>
      <c r="T40" s="40"/>
      <c r="U40" s="40"/>
      <c r="V40" s="40"/>
      <c r="W40" s="40"/>
      <c r="X40" s="40"/>
      <c r="Y40" s="40"/>
      <c r="Z40" s="40"/>
    </row>
    <row r="41" spans="1:26" ht="12.75" customHeight="1" x14ac:dyDescent="0.3">
      <c r="A41" s="41" t="str">
        <f>IF(Inter!A40="","",Inter2!$G$5)</f>
        <v/>
      </c>
      <c r="B41" s="40" t="str">
        <f>IF(Inter!$A40="","",  IF(  OR(Feuil1!C$3="Autre",Feuil1!C$3=""),Feuil1!C$10 &amp; " (Non référencé)",Feuil1!C$3)                     )</f>
        <v/>
      </c>
      <c r="C41" s="40" t="str">
        <f>IF(Inter!$A40="","",Feuil1!$C$4)</f>
        <v/>
      </c>
      <c r="D41" s="40" t="str">
        <f>IF(Inter!$A40="","",Feuil1!$C$5)</f>
        <v/>
      </c>
      <c r="E41" s="40" t="str">
        <f>IF(Inter!$A40="","",Feuil1!$C$6)</f>
        <v/>
      </c>
      <c r="F41" s="40" t="str">
        <f>IF(Inter!$A40="","",Feuil1!$C$7)</f>
        <v/>
      </c>
      <c r="G41" s="40" t="str">
        <f>IF(Inter!$A40="","",Feuil1!$C$8&amp;"")</f>
        <v/>
      </c>
      <c r="H41" s="40" t="str">
        <f>IF(Inter!$A40="","",Feuil1!$C$9)&amp;""</f>
        <v/>
      </c>
      <c r="I41" s="40" t="str">
        <f>Inter!I40</f>
        <v/>
      </c>
      <c r="J41" s="40" t="str">
        <f>TRIM(UPPER(Feuil1!C54))</f>
        <v/>
      </c>
      <c r="K41" s="40" t="str">
        <f>Inter!W40</f>
        <v/>
      </c>
      <c r="L41" s="40" t="str">
        <f>IF(Feuil1!E54="","",Feuil1!E54)</f>
        <v/>
      </c>
      <c r="M41" s="40"/>
      <c r="N41" s="40"/>
      <c r="O41" s="40"/>
      <c r="P41" s="40"/>
      <c r="Q41" s="40"/>
      <c r="R41" s="40"/>
      <c r="S41" s="40"/>
      <c r="T41" s="40"/>
      <c r="U41" s="40"/>
      <c r="V41" s="40"/>
      <c r="W41" s="40"/>
      <c r="X41" s="40"/>
      <c r="Y41" s="40"/>
      <c r="Z41" s="40"/>
    </row>
    <row r="42" spans="1:26" ht="12.75" customHeight="1" x14ac:dyDescent="0.3">
      <c r="A42" s="41" t="str">
        <f>IF(Inter!A41="","",Inter2!$G$5)</f>
        <v/>
      </c>
      <c r="B42" s="40" t="str">
        <f>IF(Inter!$A41="","",  IF(  OR(Feuil1!C$3="Autre",Feuil1!C$3=""),Feuil1!C$10 &amp; " (Non référencé)",Feuil1!C$3)                     )</f>
        <v/>
      </c>
      <c r="C42" s="40" t="str">
        <f>IF(Inter!$A41="","",Feuil1!$C$4)</f>
        <v/>
      </c>
      <c r="D42" s="40" t="str">
        <f>IF(Inter!$A41="","",Feuil1!$C$5)</f>
        <v/>
      </c>
      <c r="E42" s="40" t="str">
        <f>IF(Inter!$A41="","",Feuil1!$C$6)</f>
        <v/>
      </c>
      <c r="F42" s="40" t="str">
        <f>IF(Inter!$A41="","",Feuil1!$C$7)</f>
        <v/>
      </c>
      <c r="G42" s="40" t="str">
        <f>IF(Inter!$A41="","",Feuil1!$C$8&amp;"")</f>
        <v/>
      </c>
      <c r="H42" s="40" t="str">
        <f>IF(Inter!$A41="","",Feuil1!$C$9)&amp;""</f>
        <v/>
      </c>
      <c r="I42" s="40" t="str">
        <f>Inter!I41</f>
        <v/>
      </c>
      <c r="J42" s="40" t="str">
        <f>TRIM(UPPER(Feuil1!C55))</f>
        <v/>
      </c>
      <c r="K42" s="40" t="str">
        <f>Inter!W41</f>
        <v/>
      </c>
      <c r="L42" s="40" t="str">
        <f>IF(Feuil1!E55="","",Feuil1!E55)</f>
        <v/>
      </c>
      <c r="M42" s="40"/>
      <c r="N42" s="40"/>
      <c r="O42" s="40"/>
      <c r="P42" s="40"/>
      <c r="Q42" s="40"/>
      <c r="R42" s="40"/>
      <c r="S42" s="40"/>
      <c r="T42" s="40"/>
      <c r="U42" s="40"/>
      <c r="V42" s="40"/>
      <c r="W42" s="40"/>
      <c r="X42" s="40"/>
      <c r="Y42" s="40"/>
      <c r="Z42" s="40"/>
    </row>
    <row r="43" spans="1:26" ht="12.75" customHeight="1" x14ac:dyDescent="0.3">
      <c r="A43" s="41" t="str">
        <f>IF(Inter!A42="","",Inter2!$G$5)</f>
        <v/>
      </c>
      <c r="B43" s="40" t="str">
        <f>IF(Inter!$A42="","",  IF(  OR(Feuil1!C$3="Autre",Feuil1!C$3=""),Feuil1!C$10 &amp; " (Non référencé)",Feuil1!C$3)                     )</f>
        <v/>
      </c>
      <c r="C43" s="40" t="str">
        <f>IF(Inter!$A42="","",Feuil1!$C$4)</f>
        <v/>
      </c>
      <c r="D43" s="40" t="str">
        <f>IF(Inter!$A42="","",Feuil1!$C$5)</f>
        <v/>
      </c>
      <c r="E43" s="40" t="str">
        <f>IF(Inter!$A42="","",Feuil1!$C$6)</f>
        <v/>
      </c>
      <c r="F43" s="40" t="str">
        <f>IF(Inter!$A42="","",Feuil1!$C$7)</f>
        <v/>
      </c>
      <c r="G43" s="40" t="str">
        <f>IF(Inter!$A42="","",Feuil1!$C$8&amp;"")</f>
        <v/>
      </c>
      <c r="H43" s="40" t="str">
        <f>IF(Inter!$A42="","",Feuil1!$C$9)&amp;""</f>
        <v/>
      </c>
      <c r="I43" s="40" t="str">
        <f>Inter!I42</f>
        <v/>
      </c>
      <c r="J43" s="40" t="str">
        <f>TRIM(UPPER(Feuil1!C56))</f>
        <v/>
      </c>
      <c r="K43" s="40" t="str">
        <f>Inter!W42</f>
        <v/>
      </c>
      <c r="L43" s="40" t="str">
        <f>IF(Feuil1!E56="","",Feuil1!E56)</f>
        <v/>
      </c>
      <c r="M43" s="40"/>
      <c r="N43" s="40"/>
      <c r="O43" s="40"/>
      <c r="P43" s="40"/>
      <c r="Q43" s="40"/>
      <c r="R43" s="40"/>
      <c r="S43" s="40"/>
      <c r="T43" s="40"/>
      <c r="U43" s="40"/>
      <c r="V43" s="40"/>
      <c r="W43" s="40"/>
      <c r="X43" s="40"/>
      <c r="Y43" s="40"/>
      <c r="Z43" s="40"/>
    </row>
    <row r="44" spans="1:26" ht="12.75" customHeight="1" x14ac:dyDescent="0.3">
      <c r="A44" s="41" t="str">
        <f>IF(Inter!A43="","",Inter2!$G$5)</f>
        <v/>
      </c>
      <c r="B44" s="40" t="str">
        <f>IF(Inter!$A43="","",  IF(  OR(Feuil1!C$3="Autre",Feuil1!C$3=""),Feuil1!C$10 &amp; " (Non référencé)",Feuil1!C$3)                     )</f>
        <v/>
      </c>
      <c r="C44" s="40" t="str">
        <f>IF(Inter!$A43="","",Feuil1!$C$4)</f>
        <v/>
      </c>
      <c r="D44" s="40" t="str">
        <f>IF(Inter!$A43="","",Feuil1!$C$5)</f>
        <v/>
      </c>
      <c r="E44" s="40" t="str">
        <f>IF(Inter!$A43="","",Feuil1!$C$6)</f>
        <v/>
      </c>
      <c r="F44" s="40" t="str">
        <f>IF(Inter!$A43="","",Feuil1!$C$7)</f>
        <v/>
      </c>
      <c r="G44" s="40" t="str">
        <f>IF(Inter!$A43="","",Feuil1!$C$8&amp;"")</f>
        <v/>
      </c>
      <c r="H44" s="40" t="str">
        <f>IF(Inter!$A43="","",Feuil1!$C$9)&amp;""</f>
        <v/>
      </c>
      <c r="I44" s="40" t="str">
        <f>Inter!I43</f>
        <v/>
      </c>
      <c r="J44" s="40" t="str">
        <f>TRIM(UPPER(Feuil1!C57))</f>
        <v/>
      </c>
      <c r="K44" s="40" t="str">
        <f>Inter!W43</f>
        <v/>
      </c>
      <c r="L44" s="40" t="str">
        <f>IF(Feuil1!E57="","",Feuil1!E57)</f>
        <v/>
      </c>
      <c r="M44" s="40"/>
      <c r="N44" s="40"/>
      <c r="O44" s="40"/>
      <c r="P44" s="40"/>
      <c r="Q44" s="40"/>
      <c r="R44" s="40"/>
      <c r="S44" s="40"/>
      <c r="T44" s="40"/>
      <c r="U44" s="40"/>
      <c r="V44" s="40"/>
      <c r="W44" s="40"/>
      <c r="X44" s="40"/>
      <c r="Y44" s="40"/>
      <c r="Z44" s="40"/>
    </row>
    <row r="45" spans="1:26" ht="12.75" customHeight="1" x14ac:dyDescent="0.3">
      <c r="A45" s="41" t="str">
        <f>IF(Inter!A44="","",Inter2!$G$5)</f>
        <v/>
      </c>
      <c r="B45" s="40" t="str">
        <f>IF(Inter!$A44="","",  IF(  OR(Feuil1!C$3="Autre",Feuil1!C$3=""),Feuil1!C$10 &amp; " (Non référencé)",Feuil1!C$3)                     )</f>
        <v/>
      </c>
      <c r="C45" s="40" t="str">
        <f>IF(Inter!$A44="","",Feuil1!$C$4)</f>
        <v/>
      </c>
      <c r="D45" s="40" t="str">
        <f>IF(Inter!$A44="","",Feuil1!$C$5)</f>
        <v/>
      </c>
      <c r="E45" s="40" t="str">
        <f>IF(Inter!$A44="","",Feuil1!$C$6)</f>
        <v/>
      </c>
      <c r="F45" s="40" t="str">
        <f>IF(Inter!$A44="","",Feuil1!$C$7)</f>
        <v/>
      </c>
      <c r="G45" s="40" t="str">
        <f>IF(Inter!$A44="","",Feuil1!$C$8&amp;"")</f>
        <v/>
      </c>
      <c r="H45" s="40" t="str">
        <f>IF(Inter!$A44="","",Feuil1!$C$9)&amp;""</f>
        <v/>
      </c>
      <c r="I45" s="40" t="str">
        <f>Inter!I44</f>
        <v/>
      </c>
      <c r="J45" s="40" t="str">
        <f>TRIM(UPPER(Feuil1!C58))</f>
        <v/>
      </c>
      <c r="K45" s="40" t="str">
        <f>Inter!W44</f>
        <v/>
      </c>
      <c r="L45" s="40" t="str">
        <f>IF(Feuil1!E58="","",Feuil1!E58)</f>
        <v/>
      </c>
      <c r="M45" s="40"/>
      <c r="N45" s="40"/>
      <c r="O45" s="40"/>
      <c r="P45" s="40"/>
      <c r="Q45" s="40"/>
      <c r="R45" s="40"/>
      <c r="S45" s="40"/>
      <c r="T45" s="40"/>
      <c r="U45" s="40"/>
      <c r="V45" s="40"/>
      <c r="W45" s="40"/>
      <c r="X45" s="40"/>
      <c r="Y45" s="40"/>
      <c r="Z45" s="40"/>
    </row>
    <row r="46" spans="1:26" ht="12.75" customHeight="1" x14ac:dyDescent="0.3">
      <c r="A46" s="41" t="str">
        <f>IF(Inter!A45="","",Inter2!$G$5)</f>
        <v/>
      </c>
      <c r="B46" s="40" t="str">
        <f>IF(Inter!$A45="","",  IF(  OR(Feuil1!C$3="Autre",Feuil1!C$3=""),Feuil1!C$10 &amp; " (Non référencé)",Feuil1!C$3)                     )</f>
        <v/>
      </c>
      <c r="C46" s="40" t="str">
        <f>IF(Inter!$A45="","",Feuil1!$C$4)</f>
        <v/>
      </c>
      <c r="D46" s="40" t="str">
        <f>IF(Inter!$A45="","",Feuil1!$C$5)</f>
        <v/>
      </c>
      <c r="E46" s="40" t="str">
        <f>IF(Inter!$A45="","",Feuil1!$C$6)</f>
        <v/>
      </c>
      <c r="F46" s="40" t="str">
        <f>IF(Inter!$A45="","",Feuil1!$C$7)</f>
        <v/>
      </c>
      <c r="G46" s="40" t="str">
        <f>IF(Inter!$A45="","",Feuil1!$C$8&amp;"")</f>
        <v/>
      </c>
      <c r="H46" s="40" t="str">
        <f>IF(Inter!$A45="","",Feuil1!$C$9)&amp;""</f>
        <v/>
      </c>
      <c r="I46" s="40" t="str">
        <f>Inter!I45</f>
        <v/>
      </c>
      <c r="J46" s="40" t="str">
        <f>TRIM(UPPER(Feuil1!C59))</f>
        <v/>
      </c>
      <c r="K46" s="40" t="str">
        <f>Inter!W45</f>
        <v/>
      </c>
      <c r="L46" s="40" t="str">
        <f>IF(Feuil1!E59="","",Feuil1!E59)</f>
        <v/>
      </c>
      <c r="M46" s="40"/>
      <c r="N46" s="40"/>
      <c r="O46" s="40"/>
      <c r="P46" s="40"/>
      <c r="Q46" s="40"/>
      <c r="R46" s="40"/>
      <c r="S46" s="40"/>
      <c r="T46" s="40"/>
      <c r="U46" s="40"/>
      <c r="V46" s="40"/>
      <c r="W46" s="40"/>
      <c r="X46" s="40"/>
      <c r="Y46" s="40"/>
      <c r="Z46" s="40"/>
    </row>
    <row r="47" spans="1:26" ht="12.75" customHeight="1" x14ac:dyDescent="0.3">
      <c r="A47" s="41" t="str">
        <f>IF(Inter!A46="","",Inter2!$G$5)</f>
        <v/>
      </c>
      <c r="B47" s="40" t="str">
        <f>IF(Inter!$A46="","",  IF(  OR(Feuil1!C$3="Autre",Feuil1!C$3=""),Feuil1!C$10 &amp; " (Non référencé)",Feuil1!C$3)                     )</f>
        <v/>
      </c>
      <c r="C47" s="40" t="str">
        <f>IF(Inter!$A46="","",Feuil1!$C$4)</f>
        <v/>
      </c>
      <c r="D47" s="40" t="str">
        <f>IF(Inter!$A46="","",Feuil1!$C$5)</f>
        <v/>
      </c>
      <c r="E47" s="40" t="str">
        <f>IF(Inter!$A46="","",Feuil1!$C$6)</f>
        <v/>
      </c>
      <c r="F47" s="40" t="str">
        <f>IF(Inter!$A46="","",Feuil1!$C$7)</f>
        <v/>
      </c>
      <c r="G47" s="40" t="str">
        <f>IF(Inter!$A46="","",Feuil1!$C$8&amp;"")</f>
        <v/>
      </c>
      <c r="H47" s="40" t="str">
        <f>IF(Inter!$A46="","",Feuil1!$C$9)&amp;""</f>
        <v/>
      </c>
      <c r="I47" s="40" t="str">
        <f>Inter!I46</f>
        <v/>
      </c>
      <c r="J47" s="40" t="str">
        <f>TRIM(UPPER(Feuil1!C60))</f>
        <v/>
      </c>
      <c r="K47" s="40" t="str">
        <f>Inter!W46</f>
        <v/>
      </c>
      <c r="L47" s="40" t="str">
        <f>IF(Feuil1!E60="","",Feuil1!E60)</f>
        <v/>
      </c>
      <c r="M47" s="40"/>
      <c r="N47" s="40"/>
      <c r="O47" s="40"/>
      <c r="P47" s="40"/>
      <c r="Q47" s="40"/>
      <c r="R47" s="40"/>
      <c r="S47" s="40"/>
      <c r="T47" s="40"/>
      <c r="U47" s="40"/>
      <c r="V47" s="40"/>
      <c r="W47" s="40"/>
      <c r="X47" s="40"/>
      <c r="Y47" s="40"/>
      <c r="Z47" s="40"/>
    </row>
    <row r="48" spans="1:26" ht="12.75" customHeight="1" x14ac:dyDescent="0.3">
      <c r="A48" s="41" t="str">
        <f>IF(Inter!A47="","",Inter2!$G$5)</f>
        <v/>
      </c>
      <c r="B48" s="40" t="str">
        <f>IF(Inter!$A47="","",  IF(  OR(Feuil1!C$3="Autre",Feuil1!C$3=""),Feuil1!C$10 &amp; " (Non référencé)",Feuil1!C$3)                     )</f>
        <v/>
      </c>
      <c r="C48" s="40" t="str">
        <f>IF(Inter!$A47="","",Feuil1!$C$4)</f>
        <v/>
      </c>
      <c r="D48" s="40" t="str">
        <f>IF(Inter!$A47="","",Feuil1!$C$5)</f>
        <v/>
      </c>
      <c r="E48" s="40" t="str">
        <f>IF(Inter!$A47="","",Feuil1!$C$6)</f>
        <v/>
      </c>
      <c r="F48" s="40" t="str">
        <f>IF(Inter!$A47="","",Feuil1!$C$7)</f>
        <v/>
      </c>
      <c r="G48" s="40" t="str">
        <f>IF(Inter!$A47="","",Feuil1!$C$8&amp;"")</f>
        <v/>
      </c>
      <c r="H48" s="40" t="str">
        <f>IF(Inter!$A47="","",Feuil1!$C$9)&amp;""</f>
        <v/>
      </c>
      <c r="I48" s="40" t="str">
        <f>Inter!I47</f>
        <v/>
      </c>
      <c r="J48" s="40" t="str">
        <f>TRIM(UPPER(Feuil1!C61))</f>
        <v/>
      </c>
      <c r="K48" s="40" t="str">
        <f>Inter!W47</f>
        <v/>
      </c>
      <c r="L48" s="40" t="str">
        <f>IF(Feuil1!E61="","",Feuil1!E61)</f>
        <v/>
      </c>
      <c r="M48" s="40"/>
      <c r="N48" s="40"/>
      <c r="O48" s="40"/>
      <c r="P48" s="40"/>
      <c r="Q48" s="40"/>
      <c r="R48" s="40"/>
      <c r="S48" s="40"/>
      <c r="T48" s="40"/>
      <c r="U48" s="40"/>
      <c r="V48" s="40"/>
      <c r="W48" s="40"/>
      <c r="X48" s="40"/>
      <c r="Y48" s="40"/>
      <c r="Z48" s="40"/>
    </row>
    <row r="49" spans="1:26" ht="12.75" customHeight="1" x14ac:dyDescent="0.3">
      <c r="A49" s="41" t="str">
        <f>IF(Inter!A48="","",Inter2!$G$5)</f>
        <v/>
      </c>
      <c r="B49" s="40" t="str">
        <f>IF(Inter!$A48="","",  IF(  OR(Feuil1!C$3="Autre",Feuil1!C$3=""),Feuil1!C$10 &amp; " (Non référencé)",Feuil1!C$3)                     )</f>
        <v/>
      </c>
      <c r="C49" s="40" t="str">
        <f>IF(Inter!$A48="","",Feuil1!$C$4)</f>
        <v/>
      </c>
      <c r="D49" s="40" t="str">
        <f>IF(Inter!$A48="","",Feuil1!$C$5)</f>
        <v/>
      </c>
      <c r="E49" s="40" t="str">
        <f>IF(Inter!$A48="","",Feuil1!$C$6)</f>
        <v/>
      </c>
      <c r="F49" s="40" t="str">
        <f>IF(Inter!$A48="","",Feuil1!$C$7)</f>
        <v/>
      </c>
      <c r="G49" s="40" t="str">
        <f>IF(Inter!$A48="","",Feuil1!$C$8&amp;"")</f>
        <v/>
      </c>
      <c r="H49" s="40" t="str">
        <f>IF(Inter!$A48="","",Feuil1!$C$9)&amp;""</f>
        <v/>
      </c>
      <c r="I49" s="40" t="str">
        <f>Inter!I48</f>
        <v/>
      </c>
      <c r="J49" s="40" t="str">
        <f>TRIM(UPPER(Feuil1!C62))</f>
        <v/>
      </c>
      <c r="K49" s="40" t="str">
        <f>Inter!W48</f>
        <v/>
      </c>
      <c r="L49" s="40" t="str">
        <f>IF(Feuil1!E62="","",Feuil1!E62)</f>
        <v/>
      </c>
      <c r="M49" s="40"/>
      <c r="N49" s="40"/>
      <c r="O49" s="40"/>
      <c r="P49" s="40"/>
      <c r="Q49" s="40"/>
      <c r="R49" s="40"/>
      <c r="S49" s="40"/>
      <c r="T49" s="40"/>
      <c r="U49" s="40"/>
      <c r="V49" s="40"/>
      <c r="W49" s="40"/>
      <c r="X49" s="40"/>
      <c r="Y49" s="40"/>
      <c r="Z49" s="40"/>
    </row>
    <row r="50" spans="1:26" ht="12.75" customHeight="1" x14ac:dyDescent="0.3">
      <c r="A50" s="41" t="str">
        <f>IF(Inter!A49="","",Inter2!$G$5)</f>
        <v/>
      </c>
      <c r="B50" s="40" t="str">
        <f>IF(Inter!$A49="","",  IF(  OR(Feuil1!C$3="Autre",Feuil1!C$3=""),Feuil1!C$10 &amp; " (Non référencé)",Feuil1!C$3)                     )</f>
        <v/>
      </c>
      <c r="C50" s="40" t="str">
        <f>IF(Inter!$A49="","",Feuil1!$C$4)</f>
        <v/>
      </c>
      <c r="D50" s="40" t="str">
        <f>IF(Inter!$A49="","",Feuil1!$C$5)</f>
        <v/>
      </c>
      <c r="E50" s="40" t="str">
        <f>IF(Inter!$A49="","",Feuil1!$C$6)</f>
        <v/>
      </c>
      <c r="F50" s="40" t="str">
        <f>IF(Inter!$A49="","",Feuil1!$C$7)</f>
        <v/>
      </c>
      <c r="G50" s="40" t="str">
        <f>IF(Inter!$A49="","",Feuil1!$C$8&amp;"")</f>
        <v/>
      </c>
      <c r="H50" s="40" t="str">
        <f>IF(Inter!$A49="","",Feuil1!$C$9)&amp;""</f>
        <v/>
      </c>
      <c r="I50" s="40" t="str">
        <f>Inter!I49</f>
        <v/>
      </c>
      <c r="J50" s="40" t="str">
        <f>TRIM(UPPER(Feuil1!C63))</f>
        <v/>
      </c>
      <c r="K50" s="40" t="str">
        <f>Inter!W49</f>
        <v/>
      </c>
      <c r="L50" s="40" t="str">
        <f>IF(Feuil1!E63="","",Feuil1!E63)</f>
        <v/>
      </c>
      <c r="M50" s="40"/>
      <c r="N50" s="40"/>
      <c r="O50" s="40"/>
      <c r="P50" s="40"/>
      <c r="Q50" s="40"/>
      <c r="R50" s="40"/>
      <c r="S50" s="40"/>
      <c r="T50" s="40"/>
      <c r="U50" s="40"/>
      <c r="V50" s="40"/>
      <c r="W50" s="40"/>
      <c r="X50" s="40"/>
      <c r="Y50" s="40"/>
      <c r="Z50" s="40"/>
    </row>
    <row r="51" spans="1:26" ht="12.75" customHeight="1" x14ac:dyDescent="0.3">
      <c r="A51" s="41" t="str">
        <f>IF(Inter!A50="","",Inter2!$G$5)</f>
        <v/>
      </c>
      <c r="B51" s="40" t="str">
        <f>IF(Inter!$A50="","",  IF(  OR(Feuil1!C$3="Autre",Feuil1!C$3=""),Feuil1!C$10 &amp; " (Non référencé)",Feuil1!C$3)                     )</f>
        <v/>
      </c>
      <c r="C51" s="40" t="str">
        <f>IF(Inter!$A50="","",Feuil1!$C$4)</f>
        <v/>
      </c>
      <c r="D51" s="40" t="str">
        <f>IF(Inter!$A50="","",Feuil1!$C$5)</f>
        <v/>
      </c>
      <c r="E51" s="40" t="str">
        <f>IF(Inter!$A50="","",Feuil1!$C$6)</f>
        <v/>
      </c>
      <c r="F51" s="40" t="str">
        <f>IF(Inter!$A50="","",Feuil1!$C$7)</f>
        <v/>
      </c>
      <c r="G51" s="40" t="str">
        <f>IF(Inter!$A50="","",Feuil1!$C$8&amp;"")</f>
        <v/>
      </c>
      <c r="H51" s="40" t="str">
        <f>IF(Inter!$A50="","",Feuil1!$C$9)&amp;""</f>
        <v/>
      </c>
      <c r="I51" s="40" t="str">
        <f>Inter!I50</f>
        <v/>
      </c>
      <c r="J51" s="40" t="str">
        <f>TRIM(UPPER(Feuil1!C64))</f>
        <v/>
      </c>
      <c r="K51" s="40" t="str">
        <f>Inter!W50</f>
        <v/>
      </c>
      <c r="L51" s="40" t="str">
        <f>IF(Feuil1!E64="","",Feuil1!E64)</f>
        <v/>
      </c>
      <c r="M51" s="40"/>
      <c r="N51" s="40"/>
      <c r="O51" s="40"/>
      <c r="P51" s="40"/>
      <c r="Q51" s="40"/>
      <c r="R51" s="40"/>
      <c r="S51" s="40"/>
      <c r="T51" s="40"/>
      <c r="U51" s="40"/>
      <c r="V51" s="40"/>
      <c r="W51" s="40"/>
      <c r="X51" s="40"/>
      <c r="Y51" s="40"/>
      <c r="Z51" s="40"/>
    </row>
    <row r="52" spans="1:26" ht="12.75" customHeight="1" x14ac:dyDescent="0.3">
      <c r="A52" s="41" t="str">
        <f>IF(Inter!A51="","",Inter2!$G$5)</f>
        <v/>
      </c>
      <c r="B52" s="40" t="str">
        <f>IF(Inter!$A51="","",  IF(  OR(Feuil1!C$3="Autre",Feuil1!C$3=""),Feuil1!C$10 &amp; " (Non référencé)",Feuil1!C$3)                     )</f>
        <v/>
      </c>
      <c r="C52" s="40" t="str">
        <f>IF(Inter!$A51="","",Feuil1!$C$4)</f>
        <v/>
      </c>
      <c r="D52" s="40" t="str">
        <f>IF(Inter!$A51="","",Feuil1!$C$5)</f>
        <v/>
      </c>
      <c r="E52" s="40" t="str">
        <f>IF(Inter!$A51="","",Feuil1!$C$6)</f>
        <v/>
      </c>
      <c r="F52" s="40" t="str">
        <f>IF(Inter!$A51="","",Feuil1!$C$7)</f>
        <v/>
      </c>
      <c r="G52" s="40" t="str">
        <f>IF(Inter!$A51="","",Feuil1!$C$8&amp;"")</f>
        <v/>
      </c>
      <c r="H52" s="40" t="str">
        <f>IF(Inter!$A51="","",Feuil1!$C$9)&amp;""</f>
        <v/>
      </c>
      <c r="I52" s="40" t="str">
        <f>Inter!I51</f>
        <v/>
      </c>
      <c r="J52" s="40" t="str">
        <f>TRIM(UPPER(Feuil1!C65))</f>
        <v/>
      </c>
      <c r="K52" s="40" t="str">
        <f>Inter!W51</f>
        <v/>
      </c>
      <c r="L52" s="40" t="str">
        <f>IF(Feuil1!E65="","",Feuil1!E65)</f>
        <v/>
      </c>
      <c r="M52" s="40"/>
      <c r="N52" s="40"/>
      <c r="O52" s="40"/>
      <c r="P52" s="40"/>
      <c r="Q52" s="40"/>
      <c r="R52" s="40"/>
      <c r="S52" s="40"/>
      <c r="T52" s="40"/>
      <c r="U52" s="40"/>
      <c r="V52" s="40"/>
      <c r="W52" s="40"/>
      <c r="X52" s="40"/>
      <c r="Y52" s="40"/>
      <c r="Z52" s="40"/>
    </row>
    <row r="53" spans="1:26" ht="12.75" customHeight="1" x14ac:dyDescent="0.3">
      <c r="A53" s="41" t="str">
        <f>IF(Inter!A52="","",Inter2!$G$5)</f>
        <v/>
      </c>
      <c r="B53" s="40" t="str">
        <f>IF(Inter!$A52="","",  IF(  OR(Feuil1!C$3="Autre",Feuil1!C$3=""),Feuil1!C$10 &amp; " (Non référencé)",Feuil1!C$3)                     )</f>
        <v/>
      </c>
      <c r="C53" s="40" t="str">
        <f>IF(Inter!$A52="","",Feuil1!$C$4)</f>
        <v/>
      </c>
      <c r="D53" s="40" t="str">
        <f>IF(Inter!$A52="","",Feuil1!$C$5)</f>
        <v/>
      </c>
      <c r="E53" s="40" t="str">
        <f>IF(Inter!$A52="","",Feuil1!$C$6)</f>
        <v/>
      </c>
      <c r="F53" s="40" t="str">
        <f>IF(Inter!$A52="","",Feuil1!$C$7)</f>
        <v/>
      </c>
      <c r="G53" s="40" t="str">
        <f>IF(Inter!$A52="","",Feuil1!$C$8&amp;"")</f>
        <v/>
      </c>
      <c r="H53" s="40" t="str">
        <f>IF(Inter!$A52="","",Feuil1!$C$9)&amp;""</f>
        <v/>
      </c>
      <c r="I53" s="40" t="str">
        <f>Inter!I52</f>
        <v/>
      </c>
      <c r="J53" s="40" t="str">
        <f>TRIM(UPPER(Feuil1!C66))</f>
        <v/>
      </c>
      <c r="K53" s="40" t="str">
        <f>Inter!W52</f>
        <v/>
      </c>
      <c r="L53" s="40" t="str">
        <f>IF(Feuil1!E66="","",Feuil1!E66)</f>
        <v/>
      </c>
      <c r="M53" s="40"/>
      <c r="N53" s="40"/>
      <c r="O53" s="40"/>
      <c r="P53" s="40"/>
      <c r="Q53" s="40"/>
      <c r="R53" s="40"/>
      <c r="S53" s="40"/>
      <c r="T53" s="40"/>
      <c r="U53" s="40"/>
      <c r="V53" s="40"/>
      <c r="W53" s="40"/>
      <c r="X53" s="40"/>
      <c r="Y53" s="40"/>
      <c r="Z53" s="40"/>
    </row>
    <row r="54" spans="1:26" ht="12.75" customHeight="1" x14ac:dyDescent="0.3">
      <c r="A54" s="41" t="str">
        <f>IF(Inter!A53="","",Inter2!$G$5)</f>
        <v/>
      </c>
      <c r="B54" s="40" t="str">
        <f>IF(Inter!$A53="","",  IF(  OR(Feuil1!C$3="Autre",Feuil1!C$3=""),Feuil1!C$10 &amp; " (Non référencé)",Feuil1!C$3)                     )</f>
        <v/>
      </c>
      <c r="C54" s="40" t="str">
        <f>IF(Inter!$A53="","",Feuil1!$C$4)</f>
        <v/>
      </c>
      <c r="D54" s="40" t="str">
        <f>IF(Inter!$A53="","",Feuil1!$C$5)</f>
        <v/>
      </c>
      <c r="E54" s="40" t="str">
        <f>IF(Inter!$A53="","",Feuil1!$C$6)</f>
        <v/>
      </c>
      <c r="F54" s="40" t="str">
        <f>IF(Inter!$A53="","",Feuil1!$C$7)</f>
        <v/>
      </c>
      <c r="G54" s="40" t="str">
        <f>IF(Inter!$A53="","",Feuil1!$C$8&amp;"")</f>
        <v/>
      </c>
      <c r="H54" s="40" t="str">
        <f>IF(Inter!$A53="","",Feuil1!$C$9)&amp;""</f>
        <v/>
      </c>
      <c r="I54" s="40" t="str">
        <f>Inter!I53</f>
        <v/>
      </c>
      <c r="J54" s="40" t="str">
        <f>TRIM(UPPER(Feuil1!C67))</f>
        <v/>
      </c>
      <c r="K54" s="40" t="str">
        <f>Inter!W53</f>
        <v/>
      </c>
      <c r="L54" s="40" t="str">
        <f>IF(Feuil1!E67="","",Feuil1!E67)</f>
        <v/>
      </c>
      <c r="M54" s="40"/>
      <c r="N54" s="40"/>
      <c r="O54" s="40"/>
      <c r="P54" s="40"/>
      <c r="Q54" s="40"/>
      <c r="R54" s="40"/>
      <c r="S54" s="40"/>
      <c r="T54" s="40"/>
      <c r="U54" s="40"/>
      <c r="V54" s="40"/>
      <c r="W54" s="40"/>
      <c r="X54" s="40"/>
      <c r="Y54" s="40"/>
      <c r="Z54" s="40"/>
    </row>
    <row r="55" spans="1:26" ht="12.75" customHeight="1" x14ac:dyDescent="0.3">
      <c r="A55" s="41" t="str">
        <f>IF(Inter!A54="","",Inter2!$G$5)</f>
        <v/>
      </c>
      <c r="B55" s="40" t="str">
        <f>IF(Inter!$A54="","",  IF(  OR(Feuil1!C$3="Autre",Feuil1!C$3=""),Feuil1!C$10 &amp; " (Non référencé)",Feuil1!C$3)                     )</f>
        <v/>
      </c>
      <c r="C55" s="40" t="str">
        <f>IF(Inter!$A54="","",Feuil1!$C$4)</f>
        <v/>
      </c>
      <c r="D55" s="40" t="str">
        <f>IF(Inter!$A54="","",Feuil1!$C$5)</f>
        <v/>
      </c>
      <c r="E55" s="40" t="str">
        <f>IF(Inter!$A54="","",Feuil1!$C$6)</f>
        <v/>
      </c>
      <c r="F55" s="40" t="str">
        <f>IF(Inter!$A54="","",Feuil1!$C$7)</f>
        <v/>
      </c>
      <c r="G55" s="40" t="str">
        <f>IF(Inter!$A54="","",Feuil1!$C$8&amp;"")</f>
        <v/>
      </c>
      <c r="H55" s="40" t="str">
        <f>IF(Inter!$A54="","",Feuil1!$C$9)&amp;""</f>
        <v/>
      </c>
      <c r="I55" s="40" t="str">
        <f>Inter!I54</f>
        <v/>
      </c>
      <c r="J55" s="40" t="str">
        <f>TRIM(UPPER(Feuil1!C68))</f>
        <v/>
      </c>
      <c r="K55" s="40" t="str">
        <f>Inter!W54</f>
        <v/>
      </c>
      <c r="L55" s="40" t="str">
        <f>IF(Feuil1!E68="","",Feuil1!E68)</f>
        <v/>
      </c>
      <c r="M55" s="40"/>
      <c r="N55" s="40"/>
      <c r="O55" s="40"/>
      <c r="P55" s="40"/>
      <c r="Q55" s="40"/>
      <c r="R55" s="40"/>
      <c r="S55" s="40"/>
      <c r="T55" s="40"/>
      <c r="U55" s="40"/>
      <c r="V55" s="40"/>
      <c r="W55" s="40"/>
      <c r="X55" s="40"/>
      <c r="Y55" s="40"/>
      <c r="Z55" s="40"/>
    </row>
    <row r="56" spans="1:26" ht="12.75" customHeight="1" x14ac:dyDescent="0.3">
      <c r="A56" s="41" t="str">
        <f>IF(Inter!A55="","",Inter2!$G$5)</f>
        <v/>
      </c>
      <c r="B56" s="40" t="str">
        <f>IF(Inter!$A55="","",  IF(  OR(Feuil1!C$3="Autre",Feuil1!C$3=""),Feuil1!C$10 &amp; " (Non référencé)",Feuil1!C$3)                     )</f>
        <v/>
      </c>
      <c r="C56" s="40" t="str">
        <f>IF(Inter!$A55="","",Feuil1!$C$4)</f>
        <v/>
      </c>
      <c r="D56" s="40" t="str">
        <f>IF(Inter!$A55="","",Feuil1!$C$5)</f>
        <v/>
      </c>
      <c r="E56" s="40" t="str">
        <f>IF(Inter!$A55="","",Feuil1!$C$6)</f>
        <v/>
      </c>
      <c r="F56" s="40" t="str">
        <f>IF(Inter!$A55="","",Feuil1!$C$7)</f>
        <v/>
      </c>
      <c r="G56" s="40" t="str">
        <f>IF(Inter!$A55="","",Feuil1!$C$8&amp;"")</f>
        <v/>
      </c>
      <c r="H56" s="40" t="str">
        <f>IF(Inter!$A55="","",Feuil1!$C$9)&amp;""</f>
        <v/>
      </c>
      <c r="I56" s="40" t="str">
        <f>Inter!I55</f>
        <v/>
      </c>
      <c r="J56" s="40" t="str">
        <f>TRIM(UPPER(Feuil1!C69))</f>
        <v/>
      </c>
      <c r="K56" s="40" t="str">
        <f>Inter!W55</f>
        <v/>
      </c>
      <c r="L56" s="40" t="str">
        <f>IF(Feuil1!E69="","",Feuil1!E69)</f>
        <v/>
      </c>
      <c r="M56" s="40"/>
      <c r="N56" s="40"/>
      <c r="O56" s="40"/>
      <c r="P56" s="40"/>
      <c r="Q56" s="40"/>
      <c r="R56" s="40"/>
      <c r="S56" s="40"/>
      <c r="T56" s="40"/>
      <c r="U56" s="40"/>
      <c r="V56" s="40"/>
      <c r="W56" s="40"/>
      <c r="X56" s="40"/>
      <c r="Y56" s="40"/>
      <c r="Z56" s="40"/>
    </row>
    <row r="57" spans="1:26" ht="12.75" customHeight="1" x14ac:dyDescent="0.3">
      <c r="A57" s="41" t="str">
        <f>IF(Inter!A56="","",Inter2!$G$5)</f>
        <v/>
      </c>
      <c r="B57" s="40" t="str">
        <f>IF(Inter!$A56="","",  IF(  OR(Feuil1!C$3="Autre",Feuil1!C$3=""),Feuil1!C$10 &amp; " (Non référencé)",Feuil1!C$3)                     )</f>
        <v/>
      </c>
      <c r="C57" s="40" t="str">
        <f>IF(Inter!$A56="","",Feuil1!$C$4)</f>
        <v/>
      </c>
      <c r="D57" s="40" t="str">
        <f>IF(Inter!$A56="","",Feuil1!$C$5)</f>
        <v/>
      </c>
      <c r="E57" s="40" t="str">
        <f>IF(Inter!$A56="","",Feuil1!$C$6)</f>
        <v/>
      </c>
      <c r="F57" s="40" t="str">
        <f>IF(Inter!$A56="","",Feuil1!$C$7)</f>
        <v/>
      </c>
      <c r="G57" s="40" t="str">
        <f>IF(Inter!$A56="","",Feuil1!$C$8&amp;"")</f>
        <v/>
      </c>
      <c r="H57" s="40" t="str">
        <f>IF(Inter!$A56="","",Feuil1!$C$9)&amp;""</f>
        <v/>
      </c>
      <c r="I57" s="40" t="str">
        <f>Inter!I56</f>
        <v/>
      </c>
      <c r="J57" s="40" t="str">
        <f>TRIM(UPPER(Feuil1!C70))</f>
        <v/>
      </c>
      <c r="K57" s="40" t="str">
        <f>Inter!W56</f>
        <v/>
      </c>
      <c r="L57" s="40" t="str">
        <f>IF(Feuil1!E70="","",Feuil1!E70)</f>
        <v/>
      </c>
      <c r="M57" s="40"/>
      <c r="N57" s="40"/>
      <c r="O57" s="40"/>
      <c r="P57" s="40"/>
      <c r="Q57" s="40"/>
      <c r="R57" s="40"/>
      <c r="S57" s="40"/>
      <c r="T57" s="40"/>
      <c r="U57" s="40"/>
      <c r="V57" s="40"/>
      <c r="W57" s="40"/>
      <c r="X57" s="40"/>
      <c r="Y57" s="40"/>
      <c r="Z57" s="40"/>
    </row>
    <row r="58" spans="1:26" ht="12.75" customHeight="1" x14ac:dyDescent="0.3">
      <c r="A58" s="41" t="str">
        <f>IF(Inter!A57="","",Inter2!$G$5)</f>
        <v/>
      </c>
      <c r="B58" s="40" t="str">
        <f>IF(Inter!$A57="","",  IF(  OR(Feuil1!C$3="Autre",Feuil1!C$3=""),Feuil1!C$10 &amp; " (Non référencé)",Feuil1!C$3)                     )</f>
        <v/>
      </c>
      <c r="C58" s="40" t="str">
        <f>IF(Inter!$A57="","",Feuil1!$C$4)</f>
        <v/>
      </c>
      <c r="D58" s="40" t="str">
        <f>IF(Inter!$A57="","",Feuil1!$C$5)</f>
        <v/>
      </c>
      <c r="E58" s="40" t="str">
        <f>IF(Inter!$A57="","",Feuil1!$C$6)</f>
        <v/>
      </c>
      <c r="F58" s="40" t="str">
        <f>IF(Inter!$A57="","",Feuil1!$C$7)</f>
        <v/>
      </c>
      <c r="G58" s="40" t="str">
        <f>IF(Inter!$A57="","",Feuil1!$C$8&amp;"")</f>
        <v/>
      </c>
      <c r="H58" s="40" t="str">
        <f>IF(Inter!$A57="","",Feuil1!$C$9)&amp;""</f>
        <v/>
      </c>
      <c r="I58" s="40" t="str">
        <f>Inter!I57</f>
        <v/>
      </c>
      <c r="J58" s="40" t="str">
        <f>TRIM(UPPER(Feuil1!C71))</f>
        <v/>
      </c>
      <c r="K58" s="40" t="str">
        <f>Inter!W57</f>
        <v/>
      </c>
      <c r="L58" s="40" t="str">
        <f>IF(Feuil1!E71="","",Feuil1!E71)</f>
        <v/>
      </c>
      <c r="M58" s="40"/>
      <c r="N58" s="40"/>
      <c r="O58" s="40"/>
      <c r="P58" s="40"/>
      <c r="Q58" s="40"/>
      <c r="R58" s="40"/>
      <c r="S58" s="40"/>
      <c r="T58" s="40"/>
      <c r="U58" s="40"/>
      <c r="V58" s="40"/>
      <c r="W58" s="40"/>
      <c r="X58" s="40"/>
      <c r="Y58" s="40"/>
      <c r="Z58" s="40"/>
    </row>
    <row r="59" spans="1:26" ht="12.75" customHeight="1" x14ac:dyDescent="0.3">
      <c r="A59" s="41" t="str">
        <f>IF(Inter!A58="","",Inter2!$G$5)</f>
        <v/>
      </c>
      <c r="B59" s="40" t="str">
        <f>IF(Inter!$A58="","",  IF(  OR(Feuil1!C$3="Autre",Feuil1!C$3=""),Feuil1!C$10 &amp; " (Non référencé)",Feuil1!C$3)                     )</f>
        <v/>
      </c>
      <c r="C59" s="40" t="str">
        <f>IF(Inter!$A58="","",Feuil1!$C$4)</f>
        <v/>
      </c>
      <c r="D59" s="40" t="str">
        <f>IF(Inter!$A58="","",Feuil1!$C$5)</f>
        <v/>
      </c>
      <c r="E59" s="40" t="str">
        <f>IF(Inter!$A58="","",Feuil1!$C$6)</f>
        <v/>
      </c>
      <c r="F59" s="40" t="str">
        <f>IF(Inter!$A58="","",Feuil1!$C$7)</f>
        <v/>
      </c>
      <c r="G59" s="40" t="str">
        <f>IF(Inter!$A58="","",Feuil1!$C$8&amp;"")</f>
        <v/>
      </c>
      <c r="H59" s="40" t="str">
        <f>IF(Inter!$A58="","",Feuil1!$C$9)&amp;""</f>
        <v/>
      </c>
      <c r="I59" s="40" t="str">
        <f>Inter!I58</f>
        <v/>
      </c>
      <c r="J59" s="40" t="str">
        <f>TRIM(UPPER(Feuil1!C72))</f>
        <v/>
      </c>
      <c r="K59" s="40" t="str">
        <f>Inter!W58</f>
        <v/>
      </c>
      <c r="L59" s="40" t="str">
        <f>IF(Feuil1!E72="","",Feuil1!E72)</f>
        <v/>
      </c>
      <c r="M59" s="40"/>
      <c r="N59" s="40"/>
      <c r="O59" s="40"/>
      <c r="P59" s="40"/>
      <c r="Q59" s="40"/>
      <c r="R59" s="40"/>
      <c r="S59" s="40"/>
      <c r="T59" s="40"/>
      <c r="U59" s="40"/>
      <c r="V59" s="40"/>
      <c r="W59" s="40"/>
      <c r="X59" s="40"/>
      <c r="Y59" s="40"/>
      <c r="Z59" s="40"/>
    </row>
    <row r="60" spans="1:26" ht="12.75" customHeight="1" x14ac:dyDescent="0.3">
      <c r="A60" s="41" t="str">
        <f>IF(Inter!A59="","",Inter2!$G$5)</f>
        <v/>
      </c>
      <c r="B60" s="40" t="str">
        <f>IF(Inter!$A59="","",  IF(  OR(Feuil1!C$3="Autre",Feuil1!C$3=""),Feuil1!C$10 &amp; " (Non référencé)",Feuil1!C$3)                     )</f>
        <v/>
      </c>
      <c r="C60" s="40" t="str">
        <f>IF(Inter!$A59="","",Feuil1!$C$4)</f>
        <v/>
      </c>
      <c r="D60" s="40" t="str">
        <f>IF(Inter!$A59="","",Feuil1!$C$5)</f>
        <v/>
      </c>
      <c r="E60" s="40" t="str">
        <f>IF(Inter!$A59="","",Feuil1!$C$6)</f>
        <v/>
      </c>
      <c r="F60" s="40" t="str">
        <f>IF(Inter!$A59="","",Feuil1!$C$7)</f>
        <v/>
      </c>
      <c r="G60" s="40" t="str">
        <f>IF(Inter!$A59="","",Feuil1!$C$8&amp;"")</f>
        <v/>
      </c>
      <c r="H60" s="40" t="str">
        <f>IF(Inter!$A59="","",Feuil1!$C$9)&amp;""</f>
        <v/>
      </c>
      <c r="I60" s="40" t="str">
        <f>Inter!I59</f>
        <v/>
      </c>
      <c r="J60" s="40" t="str">
        <f>TRIM(UPPER(Feuil1!C73))</f>
        <v/>
      </c>
      <c r="K60" s="40" t="str">
        <f>Inter!W59</f>
        <v/>
      </c>
      <c r="L60" s="40" t="str">
        <f>IF(Feuil1!E73="","",Feuil1!E73)</f>
        <v/>
      </c>
      <c r="M60" s="40"/>
      <c r="N60" s="40"/>
      <c r="O60" s="40"/>
      <c r="P60" s="40"/>
      <c r="Q60" s="40"/>
      <c r="R60" s="40"/>
      <c r="S60" s="40"/>
      <c r="T60" s="40"/>
      <c r="U60" s="40"/>
      <c r="V60" s="40"/>
      <c r="W60" s="40"/>
      <c r="X60" s="40"/>
      <c r="Y60" s="40"/>
      <c r="Z60" s="40"/>
    </row>
    <row r="61" spans="1:26" ht="12.75" customHeight="1" x14ac:dyDescent="0.3">
      <c r="A61" s="41" t="str">
        <f>IF(Inter!A60="","",Inter2!$G$5)</f>
        <v/>
      </c>
      <c r="B61" s="40" t="str">
        <f>IF(Inter!$A60="","",  IF(  OR(Feuil1!C$3="Autre",Feuil1!C$3=""),Feuil1!C$10 &amp; " (Non référencé)",Feuil1!C$3)                     )</f>
        <v/>
      </c>
      <c r="C61" s="40" t="str">
        <f>IF(Inter!$A60="","",Feuil1!$C$4)</f>
        <v/>
      </c>
      <c r="D61" s="40" t="str">
        <f>IF(Inter!$A60="","",Feuil1!$C$5)</f>
        <v/>
      </c>
      <c r="E61" s="40" t="str">
        <f>IF(Inter!$A60="","",Feuil1!$C$6)</f>
        <v/>
      </c>
      <c r="F61" s="40" t="str">
        <f>IF(Inter!$A60="","",Feuil1!$C$7)</f>
        <v/>
      </c>
      <c r="G61" s="40" t="str">
        <f>IF(Inter!$A60="","",Feuil1!$C$8&amp;"")</f>
        <v/>
      </c>
      <c r="H61" s="40" t="str">
        <f>IF(Inter!$A60="","",Feuil1!$C$9)&amp;""</f>
        <v/>
      </c>
      <c r="I61" s="40" t="str">
        <f>Inter!I60</f>
        <v/>
      </c>
      <c r="J61" s="40" t="str">
        <f>TRIM(UPPER(Feuil1!C74))</f>
        <v/>
      </c>
      <c r="K61" s="40" t="str">
        <f>Inter!W60</f>
        <v/>
      </c>
      <c r="L61" s="40" t="str">
        <f>IF(Feuil1!E74="","",Feuil1!E74)</f>
        <v/>
      </c>
      <c r="M61" s="40"/>
      <c r="N61" s="40"/>
      <c r="O61" s="40"/>
      <c r="P61" s="40"/>
      <c r="Q61" s="40"/>
      <c r="R61" s="40"/>
      <c r="S61" s="40"/>
      <c r="T61" s="40"/>
      <c r="U61" s="40"/>
      <c r="V61" s="40"/>
      <c r="W61" s="40"/>
      <c r="X61" s="40"/>
      <c r="Y61" s="40"/>
      <c r="Z61" s="40"/>
    </row>
    <row r="62" spans="1:26" ht="12.75" customHeight="1" x14ac:dyDescent="0.3">
      <c r="A62" s="41" t="str">
        <f>IF(Inter!A61="","",Inter2!$G$5)</f>
        <v/>
      </c>
      <c r="B62" s="40" t="str">
        <f>IF(Inter!$A61="","",  IF(  OR(Feuil1!C$3="Autre",Feuil1!C$3=""),Feuil1!C$10 &amp; " (Non référencé)",Feuil1!C$3)                     )</f>
        <v/>
      </c>
      <c r="C62" s="40" t="str">
        <f>IF(Inter!$A61="","",Feuil1!$C$4)</f>
        <v/>
      </c>
      <c r="D62" s="40" t="str">
        <f>IF(Inter!$A61="","",Feuil1!$C$5)</f>
        <v/>
      </c>
      <c r="E62" s="40" t="str">
        <f>IF(Inter!$A61="","",Feuil1!$C$6)</f>
        <v/>
      </c>
      <c r="F62" s="40" t="str">
        <f>IF(Inter!$A61="","",Feuil1!$C$7)</f>
        <v/>
      </c>
      <c r="G62" s="40" t="str">
        <f>IF(Inter!$A61="","",Feuil1!$C$8&amp;"")</f>
        <v/>
      </c>
      <c r="H62" s="40" t="str">
        <f>IF(Inter!$A61="","",Feuil1!$C$9)&amp;""</f>
        <v/>
      </c>
      <c r="I62" s="40" t="str">
        <f>Inter!I61</f>
        <v/>
      </c>
      <c r="J62" s="40" t="str">
        <f>TRIM(UPPER(Feuil1!C75))</f>
        <v/>
      </c>
      <c r="K62" s="40" t="str">
        <f>Inter!W61</f>
        <v/>
      </c>
      <c r="L62" s="40" t="str">
        <f>IF(Feuil1!E75="","",Feuil1!E75)</f>
        <v/>
      </c>
      <c r="M62" s="40"/>
      <c r="N62" s="40"/>
      <c r="O62" s="40"/>
      <c r="P62" s="40"/>
      <c r="Q62" s="40"/>
      <c r="R62" s="40"/>
      <c r="S62" s="40"/>
      <c r="T62" s="40"/>
      <c r="U62" s="40"/>
      <c r="V62" s="40"/>
      <c r="W62" s="40"/>
      <c r="X62" s="40"/>
      <c r="Y62" s="40"/>
      <c r="Z62" s="40"/>
    </row>
    <row r="63" spans="1:26" ht="12.75" customHeight="1" x14ac:dyDescent="0.3">
      <c r="A63" s="41" t="str">
        <f>IF(Inter!A62="","",Inter2!$G$5)</f>
        <v/>
      </c>
      <c r="B63" s="40" t="str">
        <f>IF(Inter!$A62="","",  IF(  OR(Feuil1!C$3="Autre",Feuil1!C$3=""),Feuil1!C$10 &amp; " (Non référencé)",Feuil1!C$3)                     )</f>
        <v/>
      </c>
      <c r="C63" s="40" t="str">
        <f>IF(Inter!$A62="","",Feuil1!$C$4)</f>
        <v/>
      </c>
      <c r="D63" s="40" t="str">
        <f>IF(Inter!$A62="","",Feuil1!$C$5)</f>
        <v/>
      </c>
      <c r="E63" s="40" t="str">
        <f>IF(Inter!$A62="","",Feuil1!$C$6)</f>
        <v/>
      </c>
      <c r="F63" s="40" t="str">
        <f>IF(Inter!$A62="","",Feuil1!$C$7)</f>
        <v/>
      </c>
      <c r="G63" s="40" t="str">
        <f>IF(Inter!$A62="","",Feuil1!$C$8&amp;"")</f>
        <v/>
      </c>
      <c r="H63" s="40" t="str">
        <f>IF(Inter!$A62="","",Feuil1!$C$9)&amp;""</f>
        <v/>
      </c>
      <c r="I63" s="40" t="str">
        <f>Inter!I62</f>
        <v/>
      </c>
      <c r="J63" s="40" t="str">
        <f>TRIM(UPPER(Feuil1!C76))</f>
        <v/>
      </c>
      <c r="K63" s="40" t="str">
        <f>Inter!W62</f>
        <v/>
      </c>
      <c r="L63" s="40" t="str">
        <f>IF(Feuil1!E76="","",Feuil1!E76)</f>
        <v/>
      </c>
      <c r="M63" s="40"/>
      <c r="N63" s="40"/>
      <c r="O63" s="40"/>
      <c r="P63" s="40"/>
      <c r="Q63" s="40"/>
      <c r="R63" s="40"/>
      <c r="S63" s="40"/>
      <c r="T63" s="40"/>
      <c r="U63" s="40"/>
      <c r="V63" s="40"/>
      <c r="W63" s="40"/>
      <c r="X63" s="40"/>
      <c r="Y63" s="40"/>
      <c r="Z63" s="40"/>
    </row>
    <row r="64" spans="1:26" ht="12.75" customHeight="1" x14ac:dyDescent="0.3">
      <c r="A64" s="41" t="str">
        <f>IF(Inter!A63="","",Inter2!$G$5)</f>
        <v/>
      </c>
      <c r="B64" s="40" t="str">
        <f>IF(Inter!$A63="","",  IF(  OR(Feuil1!C$3="Autre",Feuil1!C$3=""),Feuil1!C$10 &amp; " (Non référencé)",Feuil1!C$3)                     )</f>
        <v/>
      </c>
      <c r="C64" s="40" t="str">
        <f>IF(Inter!$A63="","",Feuil1!$C$4)</f>
        <v/>
      </c>
      <c r="D64" s="40" t="str">
        <f>IF(Inter!$A63="","",Feuil1!$C$5)</f>
        <v/>
      </c>
      <c r="E64" s="40" t="str">
        <f>IF(Inter!$A63="","",Feuil1!$C$6)</f>
        <v/>
      </c>
      <c r="F64" s="40" t="str">
        <f>IF(Inter!$A63="","",Feuil1!$C$7)</f>
        <v/>
      </c>
      <c r="G64" s="40" t="str">
        <f>IF(Inter!$A63="","",Feuil1!$C$8&amp;"")</f>
        <v/>
      </c>
      <c r="H64" s="40" t="str">
        <f>IF(Inter!$A63="","",Feuil1!$C$9)&amp;""</f>
        <v/>
      </c>
      <c r="I64" s="40" t="str">
        <f>Inter!I63</f>
        <v/>
      </c>
      <c r="J64" s="40" t="str">
        <f>TRIM(UPPER(Feuil1!C77))</f>
        <v/>
      </c>
      <c r="K64" s="40" t="str">
        <f>Inter!W63</f>
        <v/>
      </c>
      <c r="L64" s="40" t="str">
        <f>IF(Feuil1!E77="","",Feuil1!E77)</f>
        <v/>
      </c>
      <c r="M64" s="40"/>
      <c r="N64" s="40"/>
      <c r="O64" s="40"/>
      <c r="P64" s="40"/>
      <c r="Q64" s="40"/>
      <c r="R64" s="40"/>
      <c r="S64" s="40"/>
      <c r="T64" s="40"/>
      <c r="U64" s="40"/>
      <c r="V64" s="40"/>
      <c r="W64" s="40"/>
      <c r="X64" s="40"/>
      <c r="Y64" s="40"/>
      <c r="Z64" s="40"/>
    </row>
    <row r="65" spans="1:26" ht="12.75" customHeight="1" x14ac:dyDescent="0.3">
      <c r="A65" s="41" t="str">
        <f>IF(Inter!A64="","",Inter2!$G$5)</f>
        <v/>
      </c>
      <c r="B65" s="40" t="str">
        <f>IF(Inter!$A64="","",  IF(  OR(Feuil1!C$3="Autre",Feuil1!C$3=""),Feuil1!C$10 &amp; " (Non référencé)",Feuil1!C$3)                     )</f>
        <v/>
      </c>
      <c r="C65" s="40" t="str">
        <f>IF(Inter!$A64="","",Feuil1!$C$4)</f>
        <v/>
      </c>
      <c r="D65" s="40" t="str">
        <f>IF(Inter!$A64="","",Feuil1!$C$5)</f>
        <v/>
      </c>
      <c r="E65" s="40" t="str">
        <f>IF(Inter!$A64="","",Feuil1!$C$6)</f>
        <v/>
      </c>
      <c r="F65" s="40" t="str">
        <f>IF(Inter!$A64="","",Feuil1!$C$7)</f>
        <v/>
      </c>
      <c r="G65" s="40" t="str">
        <f>IF(Inter!$A64="","",Feuil1!$C$8&amp;"")</f>
        <v/>
      </c>
      <c r="H65" s="40" t="str">
        <f>IF(Inter!$A64="","",Feuil1!$C$9)&amp;""</f>
        <v/>
      </c>
      <c r="I65" s="40" t="str">
        <f>Inter!I64</f>
        <v/>
      </c>
      <c r="J65" s="40" t="str">
        <f>TRIM(UPPER(Feuil1!C78))</f>
        <v/>
      </c>
      <c r="K65" s="40" t="str">
        <f>Inter!W64</f>
        <v/>
      </c>
      <c r="L65" s="40" t="str">
        <f>IF(Feuil1!E78="","",Feuil1!E78)</f>
        <v/>
      </c>
      <c r="M65" s="40"/>
      <c r="N65" s="40"/>
      <c r="O65" s="40"/>
      <c r="P65" s="40"/>
      <c r="Q65" s="40"/>
      <c r="R65" s="40"/>
      <c r="S65" s="40"/>
      <c r="T65" s="40"/>
      <c r="U65" s="40"/>
      <c r="V65" s="40"/>
      <c r="W65" s="40"/>
      <c r="X65" s="40"/>
      <c r="Y65" s="40"/>
      <c r="Z65" s="40"/>
    </row>
    <row r="66" spans="1:26" ht="12.75" customHeight="1" x14ac:dyDescent="0.3">
      <c r="A66" s="41" t="str">
        <f>IF(Inter!A65="","",Inter2!$G$5)</f>
        <v/>
      </c>
      <c r="B66" s="40" t="str">
        <f>IF(Inter!$A65="","",  IF(  OR(Feuil1!C$3="Autre",Feuil1!C$3=""),Feuil1!C$10 &amp; " (Non référencé)",Feuil1!C$3)                     )</f>
        <v/>
      </c>
      <c r="C66" s="40" t="str">
        <f>IF(Inter!$A65="","",Feuil1!$C$4)</f>
        <v/>
      </c>
      <c r="D66" s="40" t="str">
        <f>IF(Inter!$A65="","",Feuil1!$C$5)</f>
        <v/>
      </c>
      <c r="E66" s="40" t="str">
        <f>IF(Inter!$A65="","",Feuil1!$C$6)</f>
        <v/>
      </c>
      <c r="F66" s="40" t="str">
        <f>IF(Inter!$A65="","",Feuil1!$C$7)</f>
        <v/>
      </c>
      <c r="G66" s="40" t="str">
        <f>IF(Inter!$A65="","",Feuil1!$C$8&amp;"")</f>
        <v/>
      </c>
      <c r="H66" s="40" t="str">
        <f>IF(Inter!$A65="","",Feuil1!$C$9)&amp;""</f>
        <v/>
      </c>
      <c r="I66" s="40" t="str">
        <f>Inter!I65</f>
        <v/>
      </c>
      <c r="J66" s="40" t="str">
        <f>TRIM(UPPER(Feuil1!C79))</f>
        <v/>
      </c>
      <c r="K66" s="40" t="str">
        <f>Inter!W65</f>
        <v/>
      </c>
      <c r="L66" s="40" t="str">
        <f>IF(Feuil1!E79="","",Feuil1!E79)</f>
        <v/>
      </c>
      <c r="M66" s="40"/>
      <c r="N66" s="40"/>
      <c r="O66" s="40"/>
      <c r="P66" s="40"/>
      <c r="Q66" s="40"/>
      <c r="R66" s="40"/>
      <c r="S66" s="40"/>
      <c r="T66" s="40"/>
      <c r="U66" s="40"/>
      <c r="V66" s="40"/>
      <c r="W66" s="40"/>
      <c r="X66" s="40"/>
      <c r="Y66" s="40"/>
      <c r="Z66" s="40"/>
    </row>
    <row r="67" spans="1:26" ht="12.75" customHeight="1" x14ac:dyDescent="0.3">
      <c r="A67" s="41" t="str">
        <f>IF(Inter!A66="","",Inter2!$G$5)</f>
        <v/>
      </c>
      <c r="B67" s="40" t="str">
        <f>IF(Inter!$A66="","",  IF(  OR(Feuil1!C$3="Autre",Feuil1!C$3=""),Feuil1!C$10 &amp; " (Non référencé)",Feuil1!C$3)                     )</f>
        <v/>
      </c>
      <c r="C67" s="40" t="str">
        <f>IF(Inter!$A66="","",Feuil1!$C$4)</f>
        <v/>
      </c>
      <c r="D67" s="40" t="str">
        <f>IF(Inter!$A66="","",Feuil1!$C$5)</f>
        <v/>
      </c>
      <c r="E67" s="40" t="str">
        <f>IF(Inter!$A66="","",Feuil1!$C$6)</f>
        <v/>
      </c>
      <c r="F67" s="40" t="str">
        <f>IF(Inter!$A66="","",Feuil1!$C$7)</f>
        <v/>
      </c>
      <c r="G67" s="40" t="str">
        <f>IF(Inter!$A66="","",Feuil1!$C$8&amp;"")</f>
        <v/>
      </c>
      <c r="H67" s="40" t="str">
        <f>IF(Inter!$A66="","",Feuil1!$C$9)&amp;""</f>
        <v/>
      </c>
      <c r="I67" s="40" t="str">
        <f>Inter!I66</f>
        <v/>
      </c>
      <c r="J67" s="40" t="str">
        <f>TRIM(UPPER(Feuil1!C80))</f>
        <v/>
      </c>
      <c r="K67" s="40" t="str">
        <f>Inter!W66</f>
        <v/>
      </c>
      <c r="L67" s="40" t="str">
        <f>IF(Feuil1!E80="","",Feuil1!E80)</f>
        <v/>
      </c>
      <c r="M67" s="40"/>
      <c r="N67" s="40"/>
      <c r="O67" s="40"/>
      <c r="P67" s="40"/>
      <c r="Q67" s="40"/>
      <c r="R67" s="40"/>
      <c r="S67" s="40"/>
      <c r="T67" s="40"/>
      <c r="U67" s="40"/>
      <c r="V67" s="40"/>
      <c r="W67" s="40"/>
      <c r="X67" s="40"/>
      <c r="Y67" s="40"/>
      <c r="Z67" s="40"/>
    </row>
    <row r="68" spans="1:26" ht="12.75" customHeight="1" x14ac:dyDescent="0.3">
      <c r="A68" s="41" t="str">
        <f>IF(Inter!A67="","",Inter2!$G$5)</f>
        <v/>
      </c>
      <c r="B68" s="40" t="str">
        <f>IF(Inter!$A67="","",  IF(  OR(Feuil1!C$3="Autre",Feuil1!C$3=""),Feuil1!C$10 &amp; " (Non référencé)",Feuil1!C$3)                     )</f>
        <v/>
      </c>
      <c r="C68" s="40" t="str">
        <f>IF(Inter!$A67="","",Feuil1!$C$4)</f>
        <v/>
      </c>
      <c r="D68" s="40" t="str">
        <f>IF(Inter!$A67="","",Feuil1!$C$5)</f>
        <v/>
      </c>
      <c r="E68" s="40" t="str">
        <f>IF(Inter!$A67="","",Feuil1!$C$6)</f>
        <v/>
      </c>
      <c r="F68" s="40" t="str">
        <f>IF(Inter!$A67="","",Feuil1!$C$7)</f>
        <v/>
      </c>
      <c r="G68" s="40" t="str">
        <f>IF(Inter!$A67="","",Feuil1!$C$8&amp;"")</f>
        <v/>
      </c>
      <c r="H68" s="40" t="str">
        <f>IF(Inter!$A67="","",Feuil1!$C$9)&amp;""</f>
        <v/>
      </c>
      <c r="I68" s="40" t="str">
        <f>Inter!I67</f>
        <v/>
      </c>
      <c r="J68" s="40" t="str">
        <f>TRIM(UPPER(Feuil1!C81))</f>
        <v/>
      </c>
      <c r="K68" s="40" t="str">
        <f>Inter!W67</f>
        <v/>
      </c>
      <c r="L68" s="40" t="str">
        <f>IF(Feuil1!E81="","",Feuil1!E81)</f>
        <v/>
      </c>
      <c r="M68" s="40"/>
      <c r="N68" s="40"/>
      <c r="O68" s="40"/>
      <c r="P68" s="40"/>
      <c r="Q68" s="40"/>
      <c r="R68" s="40"/>
      <c r="S68" s="40"/>
      <c r="T68" s="40"/>
      <c r="U68" s="40"/>
      <c r="V68" s="40"/>
      <c r="W68" s="40"/>
      <c r="X68" s="40"/>
      <c r="Y68" s="40"/>
      <c r="Z68" s="40"/>
    </row>
    <row r="69" spans="1:26" ht="12.75" customHeight="1" x14ac:dyDescent="0.3">
      <c r="A69" s="41" t="str">
        <f>IF(Inter!A68="","",Inter2!$G$5)</f>
        <v/>
      </c>
      <c r="B69" s="40" t="str">
        <f>IF(Inter!$A68="","",  IF(  OR(Feuil1!C$3="Autre",Feuil1!C$3=""),Feuil1!C$10 &amp; " (Non référencé)",Feuil1!C$3)                     )</f>
        <v/>
      </c>
      <c r="C69" s="40" t="str">
        <f>IF(Inter!$A68="","",Feuil1!$C$4)</f>
        <v/>
      </c>
      <c r="D69" s="40" t="str">
        <f>IF(Inter!$A68="","",Feuil1!$C$5)</f>
        <v/>
      </c>
      <c r="E69" s="40" t="str">
        <f>IF(Inter!$A68="","",Feuil1!$C$6)</f>
        <v/>
      </c>
      <c r="F69" s="40" t="str">
        <f>IF(Inter!$A68="","",Feuil1!$C$7)</f>
        <v/>
      </c>
      <c r="G69" s="40" t="str">
        <f>IF(Inter!$A68="","",Feuil1!$C$8&amp;"")</f>
        <v/>
      </c>
      <c r="H69" s="40" t="str">
        <f>IF(Inter!$A68="","",Feuil1!$C$9)&amp;""</f>
        <v/>
      </c>
      <c r="I69" s="40" t="str">
        <f>Inter!I68</f>
        <v/>
      </c>
      <c r="J69" s="40" t="str">
        <f>TRIM(UPPER(Feuil1!C82))</f>
        <v/>
      </c>
      <c r="K69" s="40" t="str">
        <f>Inter!W68</f>
        <v/>
      </c>
      <c r="L69" s="40" t="str">
        <f>IF(Feuil1!E82="","",Feuil1!E82)</f>
        <v/>
      </c>
      <c r="M69" s="40"/>
      <c r="N69" s="40"/>
      <c r="O69" s="40"/>
      <c r="P69" s="40"/>
      <c r="Q69" s="40"/>
      <c r="R69" s="40"/>
      <c r="S69" s="40"/>
      <c r="T69" s="40"/>
      <c r="U69" s="40"/>
      <c r="V69" s="40"/>
      <c r="W69" s="40"/>
      <c r="X69" s="40"/>
      <c r="Y69" s="40"/>
      <c r="Z69" s="40"/>
    </row>
    <row r="70" spans="1:26" ht="12.75" customHeight="1" x14ac:dyDescent="0.3">
      <c r="A70" s="41" t="str">
        <f>IF(Inter!A69="","",Inter2!$G$5)</f>
        <v/>
      </c>
      <c r="B70" s="40" t="str">
        <f>IF(Inter!$A69="","",  IF(  OR(Feuil1!C$3="Autre",Feuil1!C$3=""),Feuil1!C$10 &amp; " (Non référencé)",Feuil1!C$3)                     )</f>
        <v/>
      </c>
      <c r="C70" s="40" t="str">
        <f>IF(Inter!$A69="","",Feuil1!$C$4)</f>
        <v/>
      </c>
      <c r="D70" s="40" t="str">
        <f>IF(Inter!$A69="","",Feuil1!$C$5)</f>
        <v/>
      </c>
      <c r="E70" s="40" t="str">
        <f>IF(Inter!$A69="","",Feuil1!$C$6)</f>
        <v/>
      </c>
      <c r="F70" s="40" t="str">
        <f>IF(Inter!$A69="","",Feuil1!$C$7)</f>
        <v/>
      </c>
      <c r="G70" s="40" t="str">
        <f>IF(Inter!$A69="","",Feuil1!$C$8&amp;"")</f>
        <v/>
      </c>
      <c r="H70" s="40" t="str">
        <f>IF(Inter!$A69="","",Feuil1!$C$9)&amp;""</f>
        <v/>
      </c>
      <c r="I70" s="40" t="str">
        <f>Inter!I69</f>
        <v/>
      </c>
      <c r="J70" s="40" t="str">
        <f>TRIM(UPPER(Feuil1!C83))</f>
        <v/>
      </c>
      <c r="K70" s="40" t="str">
        <f>Inter!W69</f>
        <v/>
      </c>
      <c r="L70" s="40" t="str">
        <f>IF(Feuil1!E83="","",Feuil1!E83)</f>
        <v/>
      </c>
      <c r="M70" s="40"/>
      <c r="N70" s="40"/>
      <c r="O70" s="40"/>
      <c r="P70" s="40"/>
      <c r="Q70" s="40"/>
      <c r="R70" s="40"/>
      <c r="S70" s="40"/>
      <c r="T70" s="40"/>
      <c r="U70" s="40"/>
      <c r="V70" s="40"/>
      <c r="W70" s="40"/>
      <c r="X70" s="40"/>
      <c r="Y70" s="40"/>
      <c r="Z70" s="40"/>
    </row>
    <row r="71" spans="1:26" ht="12.75" customHeight="1" x14ac:dyDescent="0.3">
      <c r="A71" s="41" t="str">
        <f>IF(Inter!A70="","",Inter2!$G$5)</f>
        <v/>
      </c>
      <c r="B71" s="40" t="str">
        <f>IF(Inter!$A70="","",  IF(  OR(Feuil1!C$3="Autre",Feuil1!C$3=""),Feuil1!C$10 &amp; " (Non référencé)",Feuil1!C$3)                     )</f>
        <v/>
      </c>
      <c r="C71" s="40" t="str">
        <f>IF(Inter!$A70="","",Feuil1!$C$4)</f>
        <v/>
      </c>
      <c r="D71" s="40" t="str">
        <f>IF(Inter!$A70="","",Feuil1!$C$5)</f>
        <v/>
      </c>
      <c r="E71" s="40" t="str">
        <f>IF(Inter!$A70="","",Feuil1!$C$6)</f>
        <v/>
      </c>
      <c r="F71" s="40" t="str">
        <f>IF(Inter!$A70="","",Feuil1!$C$7)</f>
        <v/>
      </c>
      <c r="G71" s="40" t="str">
        <f>IF(Inter!$A70="","",Feuil1!$C$8&amp;"")</f>
        <v/>
      </c>
      <c r="H71" s="40" t="str">
        <f>IF(Inter!$A70="","",Feuil1!$C$9)&amp;""</f>
        <v/>
      </c>
      <c r="I71" s="40" t="str">
        <f>Inter!I70</f>
        <v/>
      </c>
      <c r="J71" s="40" t="str">
        <f>TRIM(UPPER(Feuil1!C84))</f>
        <v/>
      </c>
      <c r="K71" s="40" t="str">
        <f>Inter!W70</f>
        <v/>
      </c>
      <c r="L71" s="40" t="str">
        <f>IF(Feuil1!E84="","",Feuil1!E84)</f>
        <v/>
      </c>
      <c r="M71" s="40"/>
      <c r="N71" s="40"/>
      <c r="O71" s="40"/>
      <c r="P71" s="40"/>
      <c r="Q71" s="40"/>
      <c r="R71" s="40"/>
      <c r="S71" s="40"/>
      <c r="T71" s="40"/>
      <c r="U71" s="40"/>
      <c r="V71" s="40"/>
      <c r="W71" s="40"/>
      <c r="X71" s="40"/>
      <c r="Y71" s="40"/>
      <c r="Z71" s="40"/>
    </row>
    <row r="72" spans="1:26" ht="12.75" customHeight="1" x14ac:dyDescent="0.3">
      <c r="A72" s="41" t="str">
        <f>IF(Inter!A71="","",Inter2!$G$5)</f>
        <v/>
      </c>
      <c r="B72" s="40" t="str">
        <f>IF(Inter!$A71="","",  IF(  OR(Feuil1!C$3="Autre",Feuil1!C$3=""),Feuil1!C$10 &amp; " (Non référencé)",Feuil1!C$3)                     )</f>
        <v/>
      </c>
      <c r="C72" s="40" t="str">
        <f>IF(Inter!$A71="","",Feuil1!$C$4)</f>
        <v/>
      </c>
      <c r="D72" s="40" t="str">
        <f>IF(Inter!$A71="","",Feuil1!$C$5)</f>
        <v/>
      </c>
      <c r="E72" s="40" t="str">
        <f>IF(Inter!$A71="","",Feuil1!$C$6)</f>
        <v/>
      </c>
      <c r="F72" s="40" t="str">
        <f>IF(Inter!$A71="","",Feuil1!$C$7)</f>
        <v/>
      </c>
      <c r="G72" s="40" t="str">
        <f>IF(Inter!$A71="","",Feuil1!$C$8&amp;"")</f>
        <v/>
      </c>
      <c r="H72" s="40" t="str">
        <f>IF(Inter!$A71="","",Feuil1!$C$9)&amp;""</f>
        <v/>
      </c>
      <c r="I72" s="40" t="str">
        <f>Inter!I71</f>
        <v/>
      </c>
      <c r="J72" s="40" t="str">
        <f>TRIM(UPPER(Feuil1!C85))</f>
        <v/>
      </c>
      <c r="K72" s="40" t="str">
        <f>Inter!W71</f>
        <v/>
      </c>
      <c r="L72" s="40" t="str">
        <f>IF(Feuil1!E85="","",Feuil1!E85)</f>
        <v/>
      </c>
      <c r="M72" s="40"/>
      <c r="N72" s="40"/>
      <c r="O72" s="40"/>
      <c r="P72" s="40"/>
      <c r="Q72" s="40"/>
      <c r="R72" s="40"/>
      <c r="S72" s="40"/>
      <c r="T72" s="40"/>
      <c r="U72" s="40"/>
      <c r="V72" s="40"/>
      <c r="W72" s="40"/>
      <c r="X72" s="40"/>
      <c r="Y72" s="40"/>
      <c r="Z72" s="40"/>
    </row>
    <row r="73" spans="1:26" ht="12.75" customHeight="1" x14ac:dyDescent="0.3">
      <c r="A73" s="41" t="str">
        <f>IF(Inter!A72="","",Inter2!$G$5)</f>
        <v/>
      </c>
      <c r="B73" s="40" t="str">
        <f>IF(Inter!$A72="","",  IF(  OR(Feuil1!C$3="Autre",Feuil1!C$3=""),Feuil1!C$10 &amp; " (Non référencé)",Feuil1!C$3)                     )</f>
        <v/>
      </c>
      <c r="C73" s="40" t="str">
        <f>IF(Inter!$A72="","",Feuil1!$C$4)</f>
        <v/>
      </c>
      <c r="D73" s="40" t="str">
        <f>IF(Inter!$A72="","",Feuil1!$C$5)</f>
        <v/>
      </c>
      <c r="E73" s="40" t="str">
        <f>IF(Inter!$A72="","",Feuil1!$C$6)</f>
        <v/>
      </c>
      <c r="F73" s="40" t="str">
        <f>IF(Inter!$A72="","",Feuil1!$C$7)</f>
        <v/>
      </c>
      <c r="G73" s="40" t="str">
        <f>IF(Inter!$A72="","",Feuil1!$C$8&amp;"")</f>
        <v/>
      </c>
      <c r="H73" s="40" t="str">
        <f>IF(Inter!$A72="","",Feuil1!$C$9)&amp;""</f>
        <v/>
      </c>
      <c r="I73" s="40" t="str">
        <f>Inter!I72</f>
        <v/>
      </c>
      <c r="J73" s="40" t="str">
        <f>TRIM(UPPER(Feuil1!C86))</f>
        <v/>
      </c>
      <c r="K73" s="40" t="str">
        <f>Inter!W72</f>
        <v/>
      </c>
      <c r="L73" s="40" t="str">
        <f>IF(Feuil1!E86="","",Feuil1!E86)</f>
        <v/>
      </c>
      <c r="M73" s="40"/>
      <c r="N73" s="40"/>
      <c r="O73" s="40"/>
      <c r="P73" s="40"/>
      <c r="Q73" s="40"/>
      <c r="R73" s="40"/>
      <c r="S73" s="40"/>
      <c r="T73" s="40"/>
      <c r="U73" s="40"/>
      <c r="V73" s="40"/>
      <c r="W73" s="40"/>
      <c r="X73" s="40"/>
      <c r="Y73" s="40"/>
      <c r="Z73" s="40"/>
    </row>
    <row r="74" spans="1:26" ht="12.75" customHeight="1" x14ac:dyDescent="0.3">
      <c r="A74" s="41" t="str">
        <f>IF(Inter!A73="","",Inter2!$G$5)</f>
        <v/>
      </c>
      <c r="B74" s="40" t="str">
        <f>IF(Inter!$A73="","",  IF(  OR(Feuil1!C$3="Autre",Feuil1!C$3=""),Feuil1!C$10 &amp; " (Non référencé)",Feuil1!C$3)                     )</f>
        <v/>
      </c>
      <c r="C74" s="40" t="str">
        <f>IF(Inter!$A73="","",Feuil1!$C$4)</f>
        <v/>
      </c>
      <c r="D74" s="40" t="str">
        <f>IF(Inter!$A73="","",Feuil1!$C$5)</f>
        <v/>
      </c>
      <c r="E74" s="40" t="str">
        <f>IF(Inter!$A73="","",Feuil1!$C$6)</f>
        <v/>
      </c>
      <c r="F74" s="40" t="str">
        <f>IF(Inter!$A73="","",Feuil1!$C$7)</f>
        <v/>
      </c>
      <c r="G74" s="40" t="str">
        <f>IF(Inter!$A73="","",Feuil1!$C$8&amp;"")</f>
        <v/>
      </c>
      <c r="H74" s="40" t="str">
        <f>IF(Inter!$A73="","",Feuil1!$C$9)&amp;""</f>
        <v/>
      </c>
      <c r="I74" s="40" t="str">
        <f>Inter!I73</f>
        <v/>
      </c>
      <c r="J74" s="40" t="str">
        <f>TRIM(UPPER(Feuil1!C87))</f>
        <v/>
      </c>
      <c r="K74" s="40" t="str">
        <f>Inter!W73</f>
        <v/>
      </c>
      <c r="L74" s="40" t="str">
        <f>IF(Feuil1!E87="","",Feuil1!E87)</f>
        <v/>
      </c>
      <c r="M74" s="40"/>
      <c r="N74" s="40"/>
      <c r="O74" s="40"/>
      <c r="P74" s="40"/>
      <c r="Q74" s="40"/>
      <c r="R74" s="40"/>
      <c r="S74" s="40"/>
      <c r="T74" s="40"/>
      <c r="U74" s="40"/>
      <c r="V74" s="40"/>
      <c r="W74" s="40"/>
      <c r="X74" s="40"/>
      <c r="Y74" s="40"/>
      <c r="Z74" s="40"/>
    </row>
    <row r="75" spans="1:26" ht="12.75" customHeight="1" x14ac:dyDescent="0.3">
      <c r="A75" s="41" t="str">
        <f>IF(Inter!A74="","",Inter2!$G$5)</f>
        <v/>
      </c>
      <c r="B75" s="40" t="str">
        <f>IF(Inter!$A74="","",  IF(  OR(Feuil1!C$3="Autre",Feuil1!C$3=""),Feuil1!C$10 &amp; " (Non référencé)",Feuil1!C$3)                     )</f>
        <v/>
      </c>
      <c r="C75" s="40" t="str">
        <f>IF(Inter!$A74="","",Feuil1!$C$4)</f>
        <v/>
      </c>
      <c r="D75" s="40" t="str">
        <f>IF(Inter!$A74="","",Feuil1!$C$5)</f>
        <v/>
      </c>
      <c r="E75" s="40" t="str">
        <f>IF(Inter!$A74="","",Feuil1!$C$6)</f>
        <v/>
      </c>
      <c r="F75" s="40" t="str">
        <f>IF(Inter!$A74="","",Feuil1!$C$7)</f>
        <v/>
      </c>
      <c r="G75" s="40" t="str">
        <f>IF(Inter!$A74="","",Feuil1!$C$8&amp;"")</f>
        <v/>
      </c>
      <c r="H75" s="40" t="str">
        <f>IF(Inter!$A74="","",Feuil1!$C$9)&amp;""</f>
        <v/>
      </c>
      <c r="I75" s="40" t="str">
        <f>Inter!I74</f>
        <v/>
      </c>
      <c r="J75" s="40" t="str">
        <f>TRIM(UPPER(Feuil1!C88))</f>
        <v/>
      </c>
      <c r="K75" s="40" t="str">
        <f>Inter!W74</f>
        <v/>
      </c>
      <c r="L75" s="40" t="str">
        <f>IF(Feuil1!E88="","",Feuil1!E88)</f>
        <v/>
      </c>
      <c r="M75" s="40"/>
      <c r="N75" s="40"/>
      <c r="O75" s="40"/>
      <c r="P75" s="40"/>
      <c r="Q75" s="40"/>
      <c r="R75" s="40"/>
      <c r="S75" s="40"/>
      <c r="T75" s="40"/>
      <c r="U75" s="40"/>
      <c r="V75" s="40"/>
      <c r="W75" s="40"/>
      <c r="X75" s="40"/>
      <c r="Y75" s="40"/>
      <c r="Z75" s="40"/>
    </row>
    <row r="76" spans="1:26" ht="12.75" customHeight="1" x14ac:dyDescent="0.3">
      <c r="A76" s="41" t="str">
        <f>IF(Inter!A75="","",Inter2!$G$5)</f>
        <v/>
      </c>
      <c r="B76" s="40" t="str">
        <f>IF(Inter!$A75="","",  IF(  OR(Feuil1!C$3="Autre",Feuil1!C$3=""),Feuil1!C$10 &amp; " (Non référencé)",Feuil1!C$3)                     )</f>
        <v/>
      </c>
      <c r="C76" s="40" t="str">
        <f>IF(Inter!$A75="","",Feuil1!$C$4)</f>
        <v/>
      </c>
      <c r="D76" s="40" t="str">
        <f>IF(Inter!$A75="","",Feuil1!$C$5)</f>
        <v/>
      </c>
      <c r="E76" s="40" t="str">
        <f>IF(Inter!$A75="","",Feuil1!$C$6)</f>
        <v/>
      </c>
      <c r="F76" s="40" t="str">
        <f>IF(Inter!$A75="","",Feuil1!$C$7)</f>
        <v/>
      </c>
      <c r="G76" s="40" t="str">
        <f>IF(Inter!$A75="","",Feuil1!$C$8&amp;"")</f>
        <v/>
      </c>
      <c r="H76" s="40" t="str">
        <f>IF(Inter!$A75="","",Feuil1!$C$9)&amp;""</f>
        <v/>
      </c>
      <c r="I76" s="40" t="str">
        <f>Inter!I75</f>
        <v/>
      </c>
      <c r="J76" s="40" t="str">
        <f>TRIM(UPPER(Feuil1!C89))</f>
        <v/>
      </c>
      <c r="K76" s="40" t="str">
        <f>Inter!W75</f>
        <v/>
      </c>
      <c r="L76" s="40" t="str">
        <f>IF(Feuil1!E89="","",Feuil1!E89)</f>
        <v/>
      </c>
      <c r="M76" s="40"/>
      <c r="N76" s="40"/>
      <c r="O76" s="40"/>
      <c r="P76" s="40"/>
      <c r="Q76" s="40"/>
      <c r="R76" s="40"/>
      <c r="S76" s="40"/>
      <c r="T76" s="40"/>
      <c r="U76" s="40"/>
      <c r="V76" s="40"/>
      <c r="W76" s="40"/>
      <c r="X76" s="40"/>
      <c r="Y76" s="40"/>
      <c r="Z76" s="40"/>
    </row>
    <row r="77" spans="1:26" ht="12.75" customHeight="1" x14ac:dyDescent="0.3">
      <c r="A77" s="41" t="str">
        <f>IF(Inter!A76="","",Inter2!$G$5)</f>
        <v/>
      </c>
      <c r="B77" s="40" t="str">
        <f>IF(Inter!$A76="","",  IF(  OR(Feuil1!C$3="Autre",Feuil1!C$3=""),Feuil1!C$10 &amp; " (Non référencé)",Feuil1!C$3)                     )</f>
        <v/>
      </c>
      <c r="C77" s="40" t="str">
        <f>IF(Inter!$A76="","",Feuil1!$C$4)</f>
        <v/>
      </c>
      <c r="D77" s="40" t="str">
        <f>IF(Inter!$A76="","",Feuil1!$C$5)</f>
        <v/>
      </c>
      <c r="E77" s="40" t="str">
        <f>IF(Inter!$A76="","",Feuil1!$C$6)</f>
        <v/>
      </c>
      <c r="F77" s="40" t="str">
        <f>IF(Inter!$A76="","",Feuil1!$C$7)</f>
        <v/>
      </c>
      <c r="G77" s="40" t="str">
        <f>IF(Inter!$A76="","",Feuil1!$C$8&amp;"")</f>
        <v/>
      </c>
      <c r="H77" s="40" t="str">
        <f>IF(Inter!$A76="","",Feuil1!$C$9)&amp;""</f>
        <v/>
      </c>
      <c r="I77" s="40" t="str">
        <f>Inter!I76</f>
        <v/>
      </c>
      <c r="J77" s="40" t="str">
        <f>TRIM(UPPER(Feuil1!C90))</f>
        <v/>
      </c>
      <c r="K77" s="40" t="str">
        <f>Inter!W76</f>
        <v/>
      </c>
      <c r="L77" s="40" t="str">
        <f>IF(Feuil1!E90="","",Feuil1!E90)</f>
        <v/>
      </c>
      <c r="M77" s="40"/>
      <c r="N77" s="40"/>
      <c r="O77" s="40"/>
      <c r="P77" s="40"/>
      <c r="Q77" s="40"/>
      <c r="R77" s="40"/>
      <c r="S77" s="40"/>
      <c r="T77" s="40"/>
      <c r="U77" s="40"/>
      <c r="V77" s="40"/>
      <c r="W77" s="40"/>
      <c r="X77" s="40"/>
      <c r="Y77" s="40"/>
      <c r="Z77" s="40"/>
    </row>
    <row r="78" spans="1:26" ht="12.75" customHeight="1" x14ac:dyDescent="0.3">
      <c r="A78" s="41" t="str">
        <f>IF(Inter!A77="","",Inter2!$G$5)</f>
        <v/>
      </c>
      <c r="B78" s="40" t="str">
        <f>IF(Inter!$A77="","",  IF(  OR(Feuil1!C$3="Autre",Feuil1!C$3=""),Feuil1!C$10 &amp; " (Non référencé)",Feuil1!C$3)                     )</f>
        <v/>
      </c>
      <c r="C78" s="40" t="str">
        <f>IF(Inter!$A77="","",Feuil1!$C$4)</f>
        <v/>
      </c>
      <c r="D78" s="40" t="str">
        <f>IF(Inter!$A77="","",Feuil1!$C$5)</f>
        <v/>
      </c>
      <c r="E78" s="40" t="str">
        <f>IF(Inter!$A77="","",Feuil1!$C$6)</f>
        <v/>
      </c>
      <c r="F78" s="40" t="str">
        <f>IF(Inter!$A77="","",Feuil1!$C$7)</f>
        <v/>
      </c>
      <c r="G78" s="40" t="str">
        <f>IF(Inter!$A77="","",Feuil1!$C$8&amp;"")</f>
        <v/>
      </c>
      <c r="H78" s="40" t="str">
        <f>IF(Inter!$A77="","",Feuil1!$C$9)&amp;""</f>
        <v/>
      </c>
      <c r="I78" s="40" t="str">
        <f>Inter!I77</f>
        <v/>
      </c>
      <c r="J78" s="40" t="str">
        <f>TRIM(UPPER(Feuil1!C91))</f>
        <v/>
      </c>
      <c r="K78" s="40" t="str">
        <f>Inter!W77</f>
        <v/>
      </c>
      <c r="L78" s="40" t="str">
        <f>IF(Feuil1!E91="","",Feuil1!E91)</f>
        <v/>
      </c>
      <c r="M78" s="40"/>
      <c r="N78" s="40"/>
      <c r="O78" s="40"/>
      <c r="P78" s="40"/>
      <c r="Q78" s="40"/>
      <c r="R78" s="40"/>
      <c r="S78" s="40"/>
      <c r="T78" s="40"/>
      <c r="U78" s="40"/>
      <c r="V78" s="40"/>
      <c r="W78" s="40"/>
      <c r="X78" s="40"/>
      <c r="Y78" s="40"/>
      <c r="Z78" s="40"/>
    </row>
    <row r="79" spans="1:26" ht="12.75" customHeight="1" x14ac:dyDescent="0.3">
      <c r="A79" s="41" t="str">
        <f>IF(Inter!A78="","",Inter2!$G$5)</f>
        <v/>
      </c>
      <c r="B79" s="40" t="str">
        <f>IF(Inter!$A78="","",  IF(  OR(Feuil1!C$3="Autre",Feuil1!C$3=""),Feuil1!C$10 &amp; " (Non référencé)",Feuil1!C$3)                     )</f>
        <v/>
      </c>
      <c r="C79" s="40" t="str">
        <f>IF(Inter!$A78="","",Feuil1!$C$4)</f>
        <v/>
      </c>
      <c r="D79" s="40" t="str">
        <f>IF(Inter!$A78="","",Feuil1!$C$5)</f>
        <v/>
      </c>
      <c r="E79" s="40" t="str">
        <f>IF(Inter!$A78="","",Feuil1!$C$6)</f>
        <v/>
      </c>
      <c r="F79" s="40" t="str">
        <f>IF(Inter!$A78="","",Feuil1!$C$7)</f>
        <v/>
      </c>
      <c r="G79" s="40" t="str">
        <f>IF(Inter!$A78="","",Feuil1!$C$8&amp;"")</f>
        <v/>
      </c>
      <c r="H79" s="40" t="str">
        <f>IF(Inter!$A78="","",Feuil1!$C$9)&amp;""</f>
        <v/>
      </c>
      <c r="I79" s="40" t="str">
        <f>Inter!I78</f>
        <v/>
      </c>
      <c r="J79" s="40" t="str">
        <f>TRIM(UPPER(Feuil1!C92))</f>
        <v/>
      </c>
      <c r="K79" s="40" t="str">
        <f>Inter!W78</f>
        <v/>
      </c>
      <c r="L79" s="40" t="str">
        <f>IF(Feuil1!E92="","",Feuil1!E92)</f>
        <v/>
      </c>
      <c r="M79" s="40"/>
      <c r="N79" s="40"/>
      <c r="O79" s="40"/>
      <c r="P79" s="40"/>
      <c r="Q79" s="40"/>
      <c r="R79" s="40"/>
      <c r="S79" s="40"/>
      <c r="T79" s="40"/>
      <c r="U79" s="40"/>
      <c r="V79" s="40"/>
      <c r="W79" s="40"/>
      <c r="X79" s="40"/>
      <c r="Y79" s="40"/>
      <c r="Z79" s="40"/>
    </row>
    <row r="80" spans="1:26" ht="12.75" customHeight="1" x14ac:dyDescent="0.3">
      <c r="A80" s="41" t="str">
        <f>IF(Inter!A79="","",Inter2!$G$5)</f>
        <v/>
      </c>
      <c r="B80" s="40" t="str">
        <f>IF(Inter!$A79="","",  IF(  OR(Feuil1!C$3="Autre",Feuil1!C$3=""),Feuil1!C$10 &amp; " (Non référencé)",Feuil1!C$3)                     )</f>
        <v/>
      </c>
      <c r="C80" s="40" t="str">
        <f>IF(Inter!$A79="","",Feuil1!$C$4)</f>
        <v/>
      </c>
      <c r="D80" s="40" t="str">
        <f>IF(Inter!$A79="","",Feuil1!$C$5)</f>
        <v/>
      </c>
      <c r="E80" s="40" t="str">
        <f>IF(Inter!$A79="","",Feuil1!$C$6)</f>
        <v/>
      </c>
      <c r="F80" s="40" t="str">
        <f>IF(Inter!$A79="","",Feuil1!$C$7)</f>
        <v/>
      </c>
      <c r="G80" s="40" t="str">
        <f>IF(Inter!$A79="","",Feuil1!$C$8&amp;"")</f>
        <v/>
      </c>
      <c r="H80" s="40" t="str">
        <f>IF(Inter!$A79="","",Feuil1!$C$9)&amp;""</f>
        <v/>
      </c>
      <c r="I80" s="40" t="str">
        <f>Inter!I79</f>
        <v/>
      </c>
      <c r="J80" s="40" t="str">
        <f>TRIM(UPPER(Feuil1!C93))</f>
        <v/>
      </c>
      <c r="K80" s="40" t="str">
        <f>Inter!W79</f>
        <v/>
      </c>
      <c r="L80" s="40" t="str">
        <f>IF(Feuil1!E93="","",Feuil1!E93)</f>
        <v/>
      </c>
      <c r="M80" s="40"/>
      <c r="N80" s="40"/>
      <c r="O80" s="40"/>
      <c r="P80" s="40"/>
      <c r="Q80" s="40"/>
      <c r="R80" s="40"/>
      <c r="S80" s="40"/>
      <c r="T80" s="40"/>
      <c r="U80" s="40"/>
      <c r="V80" s="40"/>
      <c r="W80" s="40"/>
      <c r="X80" s="40"/>
      <c r="Y80" s="40"/>
      <c r="Z80" s="40"/>
    </row>
    <row r="81" spans="1:26" ht="12.75" customHeight="1" x14ac:dyDescent="0.3">
      <c r="A81" s="41" t="str">
        <f>IF(Inter!A80="","",Inter2!$G$5)</f>
        <v/>
      </c>
      <c r="B81" s="40" t="str">
        <f>IF(Inter!$A80="","",  IF(  OR(Feuil1!C$3="Autre",Feuil1!C$3=""),Feuil1!C$10 &amp; " (Non référencé)",Feuil1!C$3)                     )</f>
        <v/>
      </c>
      <c r="C81" s="40" t="str">
        <f>IF(Inter!$A80="","",Feuil1!$C$4)</f>
        <v/>
      </c>
      <c r="D81" s="40" t="str">
        <f>IF(Inter!$A80="","",Feuil1!$C$5)</f>
        <v/>
      </c>
      <c r="E81" s="40" t="str">
        <f>IF(Inter!$A80="","",Feuil1!$C$6)</f>
        <v/>
      </c>
      <c r="F81" s="40" t="str">
        <f>IF(Inter!$A80="","",Feuil1!$C$7)</f>
        <v/>
      </c>
      <c r="G81" s="40" t="str">
        <f>IF(Inter!$A80="","",Feuil1!$C$8&amp;"")</f>
        <v/>
      </c>
      <c r="H81" s="40" t="str">
        <f>IF(Inter!$A80="","",Feuil1!$C$9)&amp;""</f>
        <v/>
      </c>
      <c r="I81" s="40" t="str">
        <f>Inter!I80</f>
        <v/>
      </c>
      <c r="J81" s="40" t="str">
        <f>TRIM(UPPER(Feuil1!C94))</f>
        <v/>
      </c>
      <c r="K81" s="40" t="str">
        <f>Inter!W80</f>
        <v/>
      </c>
      <c r="L81" s="40" t="str">
        <f>IF(Feuil1!E94="","",Feuil1!E94)</f>
        <v/>
      </c>
      <c r="M81" s="40"/>
      <c r="N81" s="40"/>
      <c r="O81" s="40"/>
      <c r="P81" s="40"/>
      <c r="Q81" s="40"/>
      <c r="R81" s="40"/>
      <c r="S81" s="40"/>
      <c r="T81" s="40"/>
      <c r="U81" s="40"/>
      <c r="V81" s="40"/>
      <c r="W81" s="40"/>
      <c r="X81" s="40"/>
      <c r="Y81" s="40"/>
      <c r="Z81" s="40"/>
    </row>
    <row r="82" spans="1:26" ht="12.75" customHeight="1" x14ac:dyDescent="0.3">
      <c r="A82" s="41" t="str">
        <f>IF(Inter!A81="","",Inter2!$G$5)</f>
        <v/>
      </c>
      <c r="B82" s="40" t="str">
        <f>IF(Inter!$A81="","",  IF(  OR(Feuil1!C$3="Autre",Feuil1!C$3=""),Feuil1!C$10 &amp; " (Non référencé)",Feuil1!C$3)                     )</f>
        <v/>
      </c>
      <c r="C82" s="40" t="str">
        <f>IF(Inter!$A81="","",Feuil1!$C$4)</f>
        <v/>
      </c>
      <c r="D82" s="40" t="str">
        <f>IF(Inter!$A81="","",Feuil1!$C$5)</f>
        <v/>
      </c>
      <c r="E82" s="40" t="str">
        <f>IF(Inter!$A81="","",Feuil1!$C$6)</f>
        <v/>
      </c>
      <c r="F82" s="40" t="str">
        <f>IF(Inter!$A81="","",Feuil1!$C$7)</f>
        <v/>
      </c>
      <c r="G82" s="40" t="str">
        <f>IF(Inter!$A81="","",Feuil1!$C$8&amp;"")</f>
        <v/>
      </c>
      <c r="H82" s="40" t="str">
        <f>IF(Inter!$A81="","",Feuil1!$C$9)&amp;""</f>
        <v/>
      </c>
      <c r="I82" s="40" t="str">
        <f>Inter!I81</f>
        <v/>
      </c>
      <c r="J82" s="40" t="str">
        <f>TRIM(UPPER(Feuil1!C95))</f>
        <v/>
      </c>
      <c r="K82" s="40" t="str">
        <f>Inter!W81</f>
        <v/>
      </c>
      <c r="L82" s="40" t="str">
        <f>IF(Feuil1!E95="","",Feuil1!E95)</f>
        <v/>
      </c>
      <c r="M82" s="40"/>
      <c r="N82" s="40"/>
      <c r="O82" s="40"/>
      <c r="P82" s="40"/>
      <c r="Q82" s="40"/>
      <c r="R82" s="40"/>
      <c r="S82" s="40"/>
      <c r="T82" s="40"/>
      <c r="U82" s="40"/>
      <c r="V82" s="40"/>
      <c r="W82" s="40"/>
      <c r="X82" s="40"/>
      <c r="Y82" s="40"/>
      <c r="Z82" s="40"/>
    </row>
    <row r="83" spans="1:26" ht="12.75" customHeight="1" x14ac:dyDescent="0.3">
      <c r="A83" s="41" t="str">
        <f>IF(Inter!A82="","",Inter2!$G$5)</f>
        <v/>
      </c>
      <c r="B83" s="40" t="str">
        <f>IF(Inter!$A82="","",  IF(  OR(Feuil1!C$3="Autre",Feuil1!C$3=""),Feuil1!C$10 &amp; " (Non référencé)",Feuil1!C$3)                     )</f>
        <v/>
      </c>
      <c r="C83" s="40" t="str">
        <f>IF(Inter!$A82="","",Feuil1!$C$4)</f>
        <v/>
      </c>
      <c r="D83" s="40" t="str">
        <f>IF(Inter!$A82="","",Feuil1!$C$5)</f>
        <v/>
      </c>
      <c r="E83" s="40" t="str">
        <f>IF(Inter!$A82="","",Feuil1!$C$6)</f>
        <v/>
      </c>
      <c r="F83" s="40" t="str">
        <f>IF(Inter!$A82="","",Feuil1!$C$7)</f>
        <v/>
      </c>
      <c r="G83" s="40" t="str">
        <f>IF(Inter!$A82="","",Feuil1!$C$8&amp;"")</f>
        <v/>
      </c>
      <c r="H83" s="40" t="str">
        <f>IF(Inter!$A82="","",Feuil1!$C$9)&amp;""</f>
        <v/>
      </c>
      <c r="I83" s="40" t="str">
        <f>Inter!I82</f>
        <v/>
      </c>
      <c r="J83" s="40" t="str">
        <f>TRIM(UPPER(Feuil1!C96))</f>
        <v/>
      </c>
      <c r="K83" s="40" t="str">
        <f>Inter!W82</f>
        <v/>
      </c>
      <c r="L83" s="40" t="str">
        <f>IF(Feuil1!E96="","",Feuil1!E96)</f>
        <v/>
      </c>
      <c r="M83" s="40"/>
      <c r="N83" s="40"/>
      <c r="O83" s="40"/>
      <c r="P83" s="40"/>
      <c r="Q83" s="40"/>
      <c r="R83" s="40"/>
      <c r="S83" s="40"/>
      <c r="T83" s="40"/>
      <c r="U83" s="40"/>
      <c r="V83" s="40"/>
      <c r="W83" s="40"/>
      <c r="X83" s="40"/>
      <c r="Y83" s="40"/>
      <c r="Z83" s="40"/>
    </row>
    <row r="84" spans="1:26" ht="12.75" customHeight="1" x14ac:dyDescent="0.3">
      <c r="A84" s="41" t="str">
        <f>IF(Inter!A83="","",Inter2!$G$5)</f>
        <v/>
      </c>
      <c r="B84" s="40" t="str">
        <f>IF(Inter!$A83="","",  IF(  OR(Feuil1!C$3="Autre",Feuil1!C$3=""),Feuil1!C$10 &amp; " (Non référencé)",Feuil1!C$3)                     )</f>
        <v/>
      </c>
      <c r="C84" s="40" t="str">
        <f>IF(Inter!$A83="","",Feuil1!$C$4)</f>
        <v/>
      </c>
      <c r="D84" s="40" t="str">
        <f>IF(Inter!$A83="","",Feuil1!$C$5)</f>
        <v/>
      </c>
      <c r="E84" s="40" t="str">
        <f>IF(Inter!$A83="","",Feuil1!$C$6)</f>
        <v/>
      </c>
      <c r="F84" s="40" t="str">
        <f>IF(Inter!$A83="","",Feuil1!$C$7)</f>
        <v/>
      </c>
      <c r="G84" s="40" t="str">
        <f>IF(Inter!$A83="","",Feuil1!$C$8&amp;"")</f>
        <v/>
      </c>
      <c r="H84" s="40" t="str">
        <f>IF(Inter!$A83="","",Feuil1!$C$9)&amp;""</f>
        <v/>
      </c>
      <c r="I84" s="40" t="str">
        <f>Inter!I83</f>
        <v/>
      </c>
      <c r="J84" s="40" t="str">
        <f>TRIM(UPPER(Feuil1!C97))</f>
        <v/>
      </c>
      <c r="K84" s="40" t="str">
        <f>Inter!W83</f>
        <v/>
      </c>
      <c r="L84" s="40" t="str">
        <f>IF(Feuil1!E97="","",Feuil1!E97)</f>
        <v/>
      </c>
      <c r="M84" s="40"/>
      <c r="N84" s="40"/>
      <c r="O84" s="40"/>
      <c r="P84" s="40"/>
      <c r="Q84" s="40"/>
      <c r="R84" s="40"/>
      <c r="S84" s="40"/>
      <c r="T84" s="40"/>
      <c r="U84" s="40"/>
      <c r="V84" s="40"/>
      <c r="W84" s="40"/>
      <c r="X84" s="40"/>
      <c r="Y84" s="40"/>
      <c r="Z84" s="40"/>
    </row>
    <row r="85" spans="1:26" ht="12.75" customHeight="1" x14ac:dyDescent="0.3">
      <c r="A85" s="41" t="str">
        <f>IF(Inter!A84="","",Inter2!$G$5)</f>
        <v/>
      </c>
      <c r="B85" s="40" t="str">
        <f>IF(Inter!$A84="","",  IF(  OR(Feuil1!C$3="Autre",Feuil1!C$3=""),Feuil1!C$10 &amp; " (Non référencé)",Feuil1!C$3)                     )</f>
        <v/>
      </c>
      <c r="C85" s="40" t="str">
        <f>IF(Inter!$A84="","",Feuil1!$C$4)</f>
        <v/>
      </c>
      <c r="D85" s="40" t="str">
        <f>IF(Inter!$A84="","",Feuil1!$C$5)</f>
        <v/>
      </c>
      <c r="E85" s="40" t="str">
        <f>IF(Inter!$A84="","",Feuil1!$C$6)</f>
        <v/>
      </c>
      <c r="F85" s="40" t="str">
        <f>IF(Inter!$A84="","",Feuil1!$C$7)</f>
        <v/>
      </c>
      <c r="G85" s="40" t="str">
        <f>IF(Inter!$A84="","",Feuil1!$C$8&amp;"")</f>
        <v/>
      </c>
      <c r="H85" s="40" t="str">
        <f>IF(Inter!$A84="","",Feuil1!$C$9)&amp;""</f>
        <v/>
      </c>
      <c r="I85" s="40" t="str">
        <f>Inter!I84</f>
        <v/>
      </c>
      <c r="J85" s="40" t="str">
        <f>TRIM(UPPER(Feuil1!C98))</f>
        <v/>
      </c>
      <c r="K85" s="40" t="str">
        <f>Inter!W84</f>
        <v/>
      </c>
      <c r="L85" s="40" t="str">
        <f>IF(Feuil1!E98="","",Feuil1!E98)</f>
        <v/>
      </c>
      <c r="M85" s="40"/>
      <c r="N85" s="40"/>
      <c r="O85" s="40"/>
      <c r="P85" s="40"/>
      <c r="Q85" s="40"/>
      <c r="R85" s="40"/>
      <c r="S85" s="40"/>
      <c r="T85" s="40"/>
      <c r="U85" s="40"/>
      <c r="V85" s="40"/>
      <c r="W85" s="40"/>
      <c r="X85" s="40"/>
      <c r="Y85" s="40"/>
      <c r="Z85" s="40"/>
    </row>
    <row r="86" spans="1:26" ht="12.75" customHeight="1" x14ac:dyDescent="0.3">
      <c r="A86" s="41" t="str">
        <f>IF(Inter!A85="","",Inter2!$G$5)</f>
        <v/>
      </c>
      <c r="B86" s="40" t="str">
        <f>IF(Inter!$A85="","",  IF(  OR(Feuil1!C$3="Autre",Feuil1!C$3=""),Feuil1!C$10 &amp; " (Non référencé)",Feuil1!C$3)                     )</f>
        <v/>
      </c>
      <c r="C86" s="40" t="str">
        <f>IF(Inter!$A85="","",Feuil1!$C$4)</f>
        <v/>
      </c>
      <c r="D86" s="40" t="str">
        <f>IF(Inter!$A85="","",Feuil1!$C$5)</f>
        <v/>
      </c>
      <c r="E86" s="40" t="str">
        <f>IF(Inter!$A85="","",Feuil1!$C$6)</f>
        <v/>
      </c>
      <c r="F86" s="40" t="str">
        <f>IF(Inter!$A85="","",Feuil1!$C$7)</f>
        <v/>
      </c>
      <c r="G86" s="40" t="str">
        <f>IF(Inter!$A85="","",Feuil1!$C$8&amp;"")</f>
        <v/>
      </c>
      <c r="H86" s="40" t="str">
        <f>IF(Inter!$A85="","",Feuil1!$C$9)&amp;""</f>
        <v/>
      </c>
      <c r="I86" s="40" t="str">
        <f>Inter!I85</f>
        <v/>
      </c>
      <c r="J86" s="40" t="str">
        <f>TRIM(UPPER(Feuil1!C99))</f>
        <v/>
      </c>
      <c r="K86" s="40" t="str">
        <f>Inter!W85</f>
        <v/>
      </c>
      <c r="L86" s="40" t="str">
        <f>IF(Feuil1!E99="","",Feuil1!E99)</f>
        <v/>
      </c>
      <c r="M86" s="40"/>
      <c r="N86" s="40"/>
      <c r="O86" s="40"/>
      <c r="P86" s="40"/>
      <c r="Q86" s="40"/>
      <c r="R86" s="40"/>
      <c r="S86" s="40"/>
      <c r="T86" s="40"/>
      <c r="U86" s="40"/>
      <c r="V86" s="40"/>
      <c r="W86" s="40"/>
      <c r="X86" s="40"/>
      <c r="Y86" s="40"/>
      <c r="Z86" s="40"/>
    </row>
    <row r="87" spans="1:26" ht="12.75" customHeight="1" x14ac:dyDescent="0.3">
      <c r="A87" s="41" t="str">
        <f>IF(Inter!A86="","",Inter2!$G$5)</f>
        <v/>
      </c>
      <c r="B87" s="40" t="str">
        <f>IF(Inter!$A86="","",  IF(  OR(Feuil1!C$3="Autre",Feuil1!C$3=""),Feuil1!C$10 &amp; " (Non référencé)",Feuil1!C$3)                     )</f>
        <v/>
      </c>
      <c r="C87" s="40" t="str">
        <f>IF(Inter!$A86="","",Feuil1!$C$4)</f>
        <v/>
      </c>
      <c r="D87" s="40" t="str">
        <f>IF(Inter!$A86="","",Feuil1!$C$5)</f>
        <v/>
      </c>
      <c r="E87" s="40" t="str">
        <f>IF(Inter!$A86="","",Feuil1!$C$6)</f>
        <v/>
      </c>
      <c r="F87" s="40" t="str">
        <f>IF(Inter!$A86="","",Feuil1!$C$7)</f>
        <v/>
      </c>
      <c r="G87" s="40" t="str">
        <f>IF(Inter!$A86="","",Feuil1!$C$8&amp;"")</f>
        <v/>
      </c>
      <c r="H87" s="40" t="str">
        <f>IF(Inter!$A86="","",Feuil1!$C$9)&amp;""</f>
        <v/>
      </c>
      <c r="I87" s="40" t="str">
        <f>Inter!I86</f>
        <v/>
      </c>
      <c r="J87" s="40" t="str">
        <f>TRIM(UPPER(Feuil1!C100))</f>
        <v/>
      </c>
      <c r="K87" s="40" t="str">
        <f>Inter!W86</f>
        <v/>
      </c>
      <c r="L87" s="40" t="str">
        <f>IF(Feuil1!E100="","",Feuil1!E100)</f>
        <v/>
      </c>
      <c r="M87" s="40"/>
      <c r="N87" s="40"/>
      <c r="O87" s="40"/>
      <c r="P87" s="40"/>
      <c r="Q87" s="40"/>
      <c r="R87" s="40"/>
      <c r="S87" s="40"/>
      <c r="T87" s="40"/>
      <c r="U87" s="40"/>
      <c r="V87" s="40"/>
      <c r="W87" s="40"/>
      <c r="X87" s="40"/>
      <c r="Y87" s="40"/>
      <c r="Z87" s="40"/>
    </row>
    <row r="88" spans="1:26" ht="12.75" customHeight="1" x14ac:dyDescent="0.3">
      <c r="A88" s="41" t="str">
        <f>IF(Inter!A87="","",Inter2!$G$5)</f>
        <v/>
      </c>
      <c r="B88" s="40" t="str">
        <f>IF(Inter!$A87="","",  IF(  OR(Feuil1!C$3="Autre",Feuil1!C$3=""),Feuil1!C$10 &amp; " (Non référencé)",Feuil1!C$3)                     )</f>
        <v/>
      </c>
      <c r="C88" s="40" t="str">
        <f>IF(Inter!$A87="","",Feuil1!$C$4)</f>
        <v/>
      </c>
      <c r="D88" s="40" t="str">
        <f>IF(Inter!$A87="","",Feuil1!$C$5)</f>
        <v/>
      </c>
      <c r="E88" s="40" t="str">
        <f>IF(Inter!$A87="","",Feuil1!$C$6)</f>
        <v/>
      </c>
      <c r="F88" s="40" t="str">
        <f>IF(Inter!$A87="","",Feuil1!$C$7)</f>
        <v/>
      </c>
      <c r="G88" s="40" t="str">
        <f>IF(Inter!$A87="","",Feuil1!$C$8&amp;"")</f>
        <v/>
      </c>
      <c r="H88" s="40" t="str">
        <f>IF(Inter!$A87="","",Feuil1!$C$9)&amp;""</f>
        <v/>
      </c>
      <c r="I88" s="40" t="str">
        <f>Inter!I87</f>
        <v/>
      </c>
      <c r="J88" s="40" t="str">
        <f>TRIM(UPPER(Feuil1!C101))</f>
        <v/>
      </c>
      <c r="K88" s="40" t="str">
        <f>Inter!W87</f>
        <v/>
      </c>
      <c r="L88" s="40" t="str">
        <f>IF(Feuil1!E101="","",Feuil1!E101)</f>
        <v/>
      </c>
      <c r="M88" s="40"/>
      <c r="N88" s="40"/>
      <c r="O88" s="40"/>
      <c r="P88" s="40"/>
      <c r="Q88" s="40"/>
      <c r="R88" s="40"/>
      <c r="S88" s="40"/>
      <c r="T88" s="40"/>
      <c r="U88" s="40"/>
      <c r="V88" s="40"/>
      <c r="W88" s="40"/>
      <c r="X88" s="40"/>
      <c r="Y88" s="40"/>
      <c r="Z88" s="40"/>
    </row>
    <row r="89" spans="1:26" ht="12.75" customHeight="1" x14ac:dyDescent="0.3">
      <c r="A89" s="41" t="str">
        <f>IF(Inter!A88="","",Inter2!$G$5)</f>
        <v/>
      </c>
      <c r="B89" s="40" t="str">
        <f>IF(Inter!$A88="","",  IF(  OR(Feuil1!C$3="Autre",Feuil1!C$3=""),Feuil1!C$10 &amp; " (Non référencé)",Feuil1!C$3)                     )</f>
        <v/>
      </c>
      <c r="C89" s="40" t="str">
        <f>IF(Inter!$A88="","",Feuil1!$C$4)</f>
        <v/>
      </c>
      <c r="D89" s="40" t="str">
        <f>IF(Inter!$A88="","",Feuil1!$C$5)</f>
        <v/>
      </c>
      <c r="E89" s="40" t="str">
        <f>IF(Inter!$A88="","",Feuil1!$C$6)</f>
        <v/>
      </c>
      <c r="F89" s="40" t="str">
        <f>IF(Inter!$A88="","",Feuil1!$C$7)</f>
        <v/>
      </c>
      <c r="G89" s="40" t="str">
        <f>IF(Inter!$A88="","",Feuil1!$C$8&amp;"")</f>
        <v/>
      </c>
      <c r="H89" s="40" t="str">
        <f>IF(Inter!$A88="","",Feuil1!$C$9)&amp;""</f>
        <v/>
      </c>
      <c r="I89" s="40" t="str">
        <f>Inter!I88</f>
        <v/>
      </c>
      <c r="J89" s="40" t="str">
        <f>TRIM(UPPER(Feuil1!C102))</f>
        <v/>
      </c>
      <c r="K89" s="40" t="str">
        <f>Inter!W88</f>
        <v/>
      </c>
      <c r="L89" s="40" t="str">
        <f>IF(Feuil1!E102="","",Feuil1!E102)</f>
        <v/>
      </c>
      <c r="M89" s="40"/>
      <c r="N89" s="40"/>
      <c r="O89" s="40"/>
      <c r="P89" s="40"/>
      <c r="Q89" s="40"/>
      <c r="R89" s="40"/>
      <c r="S89" s="40"/>
      <c r="T89" s="40"/>
      <c r="U89" s="40"/>
      <c r="V89" s="40"/>
      <c r="W89" s="40"/>
      <c r="X89" s="40"/>
      <c r="Y89" s="40"/>
      <c r="Z89" s="40"/>
    </row>
    <row r="90" spans="1:26" ht="12.75" customHeight="1" x14ac:dyDescent="0.3">
      <c r="A90" s="41" t="str">
        <f>IF(Inter!A89="","",Inter2!$G$5)</f>
        <v/>
      </c>
      <c r="B90" s="40" t="str">
        <f>IF(Inter!$A89="","",  IF(  OR(Feuil1!C$3="Autre",Feuil1!C$3=""),Feuil1!C$10 &amp; " (Non référencé)",Feuil1!C$3)                     )</f>
        <v/>
      </c>
      <c r="C90" s="40" t="str">
        <f>IF(Inter!$A89="","",Feuil1!$C$4)</f>
        <v/>
      </c>
      <c r="D90" s="40" t="str">
        <f>IF(Inter!$A89="","",Feuil1!$C$5)</f>
        <v/>
      </c>
      <c r="E90" s="40" t="str">
        <f>IF(Inter!$A89="","",Feuil1!$C$6)</f>
        <v/>
      </c>
      <c r="F90" s="40" t="str">
        <f>IF(Inter!$A89="","",Feuil1!$C$7)</f>
        <v/>
      </c>
      <c r="G90" s="40" t="str">
        <f>IF(Inter!$A89="","",Feuil1!$C$8&amp;"")</f>
        <v/>
      </c>
      <c r="H90" s="40" t="str">
        <f>IF(Inter!$A89="","",Feuil1!$C$9)&amp;""</f>
        <v/>
      </c>
      <c r="I90" s="40" t="str">
        <f>Inter!I89</f>
        <v/>
      </c>
      <c r="J90" s="40" t="str">
        <f>TRIM(UPPER(Feuil1!C103))</f>
        <v/>
      </c>
      <c r="K90" s="40" t="str">
        <f>Inter!W89</f>
        <v/>
      </c>
      <c r="L90" s="40" t="str">
        <f>IF(Feuil1!E103="","",Feuil1!E103)</f>
        <v/>
      </c>
      <c r="M90" s="40"/>
      <c r="N90" s="40"/>
      <c r="O90" s="40"/>
      <c r="P90" s="40"/>
      <c r="Q90" s="40"/>
      <c r="R90" s="40"/>
      <c r="S90" s="40"/>
      <c r="T90" s="40"/>
      <c r="U90" s="40"/>
      <c r="V90" s="40"/>
      <c r="W90" s="40"/>
      <c r="X90" s="40"/>
      <c r="Y90" s="40"/>
      <c r="Z90" s="40"/>
    </row>
    <row r="91" spans="1:26" ht="12.75" customHeight="1" x14ac:dyDescent="0.3">
      <c r="A91" s="41" t="str">
        <f>IF(Inter!A90="","",Inter2!$G$5)</f>
        <v/>
      </c>
      <c r="B91" s="40" t="str">
        <f>IF(Inter!$A90="","",  IF(  OR(Feuil1!C$3="Autre",Feuil1!C$3=""),Feuil1!C$10 &amp; " (Non référencé)",Feuil1!C$3)                     )</f>
        <v/>
      </c>
      <c r="C91" s="40" t="str">
        <f>IF(Inter!$A90="","",Feuil1!$C$4)</f>
        <v/>
      </c>
      <c r="D91" s="40" t="str">
        <f>IF(Inter!$A90="","",Feuil1!$C$5)</f>
        <v/>
      </c>
      <c r="E91" s="40" t="str">
        <f>IF(Inter!$A90="","",Feuil1!$C$6)</f>
        <v/>
      </c>
      <c r="F91" s="40" t="str">
        <f>IF(Inter!$A90="","",Feuil1!$C$7)</f>
        <v/>
      </c>
      <c r="G91" s="40" t="str">
        <f>IF(Inter!$A90="","",Feuil1!$C$8&amp;"")</f>
        <v/>
      </c>
      <c r="H91" s="40" t="str">
        <f>IF(Inter!$A90="","",Feuil1!$C$9)&amp;""</f>
        <v/>
      </c>
      <c r="I91" s="40" t="str">
        <f>Inter!I90</f>
        <v/>
      </c>
      <c r="J91" s="40" t="str">
        <f>TRIM(UPPER(Feuil1!C104))</f>
        <v/>
      </c>
      <c r="K91" s="40" t="str">
        <f>Inter!W90</f>
        <v/>
      </c>
      <c r="L91" s="40" t="str">
        <f>IF(Feuil1!E104="","",Feuil1!E104)</f>
        <v/>
      </c>
      <c r="M91" s="40"/>
      <c r="N91" s="40"/>
      <c r="O91" s="40"/>
      <c r="P91" s="40"/>
      <c r="Q91" s="40"/>
      <c r="R91" s="40"/>
      <c r="S91" s="40"/>
      <c r="T91" s="40"/>
      <c r="U91" s="40"/>
      <c r="V91" s="40"/>
      <c r="W91" s="40"/>
      <c r="X91" s="40"/>
      <c r="Y91" s="40"/>
      <c r="Z91" s="40"/>
    </row>
    <row r="92" spans="1:26" ht="12.75" customHeight="1" x14ac:dyDescent="0.3">
      <c r="A92" s="41" t="str">
        <f>IF(Inter!A91="","",Inter2!$G$5)</f>
        <v/>
      </c>
      <c r="B92" s="40" t="str">
        <f>IF(Inter!$A91="","",  IF(  OR(Feuil1!C$3="Autre",Feuil1!C$3=""),Feuil1!C$10 &amp; " (Non référencé)",Feuil1!C$3)                     )</f>
        <v/>
      </c>
      <c r="C92" s="40" t="str">
        <f>IF(Inter!$A91="","",Feuil1!$C$4)</f>
        <v/>
      </c>
      <c r="D92" s="40" t="str">
        <f>IF(Inter!$A91="","",Feuil1!$C$5)</f>
        <v/>
      </c>
      <c r="E92" s="40" t="str">
        <f>IF(Inter!$A91="","",Feuil1!$C$6)</f>
        <v/>
      </c>
      <c r="F92" s="40" t="str">
        <f>IF(Inter!$A91="","",Feuil1!$C$7)</f>
        <v/>
      </c>
      <c r="G92" s="40" t="str">
        <f>IF(Inter!$A91="","",Feuil1!$C$8&amp;"")</f>
        <v/>
      </c>
      <c r="H92" s="40" t="str">
        <f>IF(Inter!$A91="","",Feuil1!$C$9)&amp;""</f>
        <v/>
      </c>
      <c r="I92" s="40" t="str">
        <f>Inter!I91</f>
        <v/>
      </c>
      <c r="J92" s="40" t="str">
        <f>TRIM(UPPER(Feuil1!C105))</f>
        <v/>
      </c>
      <c r="K92" s="40" t="str">
        <f>Inter!W91</f>
        <v/>
      </c>
      <c r="L92" s="40" t="str">
        <f>IF(Feuil1!E105="","",Feuil1!E105)</f>
        <v/>
      </c>
      <c r="M92" s="40"/>
      <c r="N92" s="40"/>
      <c r="O92" s="40"/>
      <c r="P92" s="40"/>
      <c r="Q92" s="40"/>
      <c r="R92" s="40"/>
      <c r="S92" s="40"/>
      <c r="T92" s="40"/>
      <c r="U92" s="40"/>
      <c r="V92" s="40"/>
      <c r="W92" s="40"/>
      <c r="X92" s="40"/>
      <c r="Y92" s="40"/>
      <c r="Z92" s="40"/>
    </row>
    <row r="93" spans="1:26" ht="12.75" customHeight="1" x14ac:dyDescent="0.3">
      <c r="A93" s="41" t="str">
        <f>IF(Inter!A92="","",Inter2!$G$5)</f>
        <v/>
      </c>
      <c r="B93" s="40" t="str">
        <f>IF(Inter!$A92="","",  IF(  OR(Feuil1!C$3="Autre",Feuil1!C$3=""),Feuil1!C$10 &amp; " (Non référencé)",Feuil1!C$3)                     )</f>
        <v/>
      </c>
      <c r="C93" s="40" t="str">
        <f>IF(Inter!$A92="","",Feuil1!$C$4)</f>
        <v/>
      </c>
      <c r="D93" s="40" t="str">
        <f>IF(Inter!$A92="","",Feuil1!$C$5)</f>
        <v/>
      </c>
      <c r="E93" s="40" t="str">
        <f>IF(Inter!$A92="","",Feuil1!$C$6)</f>
        <v/>
      </c>
      <c r="F93" s="40" t="str">
        <f>IF(Inter!$A92="","",Feuil1!$C$7)</f>
        <v/>
      </c>
      <c r="G93" s="40" t="str">
        <f>IF(Inter!$A92="","",Feuil1!$C$8&amp;"")</f>
        <v/>
      </c>
      <c r="H93" s="40" t="str">
        <f>IF(Inter!$A92="","",Feuil1!$C$9)&amp;""</f>
        <v/>
      </c>
      <c r="I93" s="40" t="str">
        <f>Inter!I92</f>
        <v/>
      </c>
      <c r="J93" s="40" t="str">
        <f>TRIM(UPPER(Feuil1!C106))</f>
        <v/>
      </c>
      <c r="K93" s="40" t="str">
        <f>Inter!W92</f>
        <v/>
      </c>
      <c r="L93" s="40" t="str">
        <f>IF(Feuil1!E106="","",Feuil1!E106)</f>
        <v/>
      </c>
      <c r="M93" s="40"/>
      <c r="N93" s="40"/>
      <c r="O93" s="40"/>
      <c r="P93" s="40"/>
      <c r="Q93" s="40"/>
      <c r="R93" s="40"/>
      <c r="S93" s="40"/>
      <c r="T93" s="40"/>
      <c r="U93" s="40"/>
      <c r="V93" s="40"/>
      <c r="W93" s="40"/>
      <c r="X93" s="40"/>
      <c r="Y93" s="40"/>
      <c r="Z93" s="40"/>
    </row>
    <row r="94" spans="1:26" ht="12.75" customHeight="1" x14ac:dyDescent="0.3">
      <c r="A94" s="41" t="str">
        <f>IF(Inter!A93="","",Inter2!$G$5)</f>
        <v/>
      </c>
      <c r="B94" s="40" t="str">
        <f>IF(Inter!$A93="","",  IF(  OR(Feuil1!C$3="Autre",Feuil1!C$3=""),Feuil1!C$10 &amp; " (Non référencé)",Feuil1!C$3)                     )</f>
        <v/>
      </c>
      <c r="C94" s="40" t="str">
        <f>IF(Inter!$A93="","",Feuil1!$C$4)</f>
        <v/>
      </c>
      <c r="D94" s="40" t="str">
        <f>IF(Inter!$A93="","",Feuil1!$C$5)</f>
        <v/>
      </c>
      <c r="E94" s="40" t="str">
        <f>IF(Inter!$A93="","",Feuil1!$C$6)</f>
        <v/>
      </c>
      <c r="F94" s="40" t="str">
        <f>IF(Inter!$A93="","",Feuil1!$C$7)</f>
        <v/>
      </c>
      <c r="G94" s="40" t="str">
        <f>IF(Inter!$A93="","",Feuil1!$C$8&amp;"")</f>
        <v/>
      </c>
      <c r="H94" s="40" t="str">
        <f>IF(Inter!$A93="","",Feuil1!$C$9)&amp;""</f>
        <v/>
      </c>
      <c r="I94" s="40" t="str">
        <f>Inter!I93</f>
        <v/>
      </c>
      <c r="J94" s="40" t="str">
        <f>TRIM(UPPER(Feuil1!C107))</f>
        <v/>
      </c>
      <c r="K94" s="40" t="str">
        <f>Inter!W93</f>
        <v/>
      </c>
      <c r="L94" s="40" t="str">
        <f>IF(Feuil1!E107="","",Feuil1!E107)</f>
        <v/>
      </c>
      <c r="M94" s="40"/>
      <c r="N94" s="40"/>
      <c r="O94" s="40"/>
      <c r="P94" s="40"/>
      <c r="Q94" s="40"/>
      <c r="R94" s="40"/>
      <c r="S94" s="40"/>
      <c r="T94" s="40"/>
      <c r="U94" s="40"/>
      <c r="V94" s="40"/>
      <c r="W94" s="40"/>
      <c r="X94" s="40"/>
      <c r="Y94" s="40"/>
      <c r="Z94" s="40"/>
    </row>
    <row r="95" spans="1:26" ht="12.75" customHeight="1" x14ac:dyDescent="0.3">
      <c r="A95" s="41" t="str">
        <f>IF(Inter!A94="","",Inter2!$G$5)</f>
        <v/>
      </c>
      <c r="B95" s="40" t="str">
        <f>IF(Inter!$A94="","",  IF(  OR(Feuil1!C$3="Autre",Feuil1!C$3=""),Feuil1!C$10 &amp; " (Non référencé)",Feuil1!C$3)                     )</f>
        <v/>
      </c>
      <c r="C95" s="40" t="str">
        <f>IF(Inter!$A94="","",Feuil1!$C$4)</f>
        <v/>
      </c>
      <c r="D95" s="40" t="str">
        <f>IF(Inter!$A94="","",Feuil1!$C$5)</f>
        <v/>
      </c>
      <c r="E95" s="40" t="str">
        <f>IF(Inter!$A94="","",Feuil1!$C$6)</f>
        <v/>
      </c>
      <c r="F95" s="40" t="str">
        <f>IF(Inter!$A94="","",Feuil1!$C$7)</f>
        <v/>
      </c>
      <c r="G95" s="40" t="str">
        <f>IF(Inter!$A94="","",Feuil1!$C$8&amp;"")</f>
        <v/>
      </c>
      <c r="H95" s="40" t="str">
        <f>IF(Inter!$A94="","",Feuil1!$C$9)&amp;""</f>
        <v/>
      </c>
      <c r="I95" s="40" t="str">
        <f>Inter!I94</f>
        <v/>
      </c>
      <c r="J95" s="40" t="str">
        <f>TRIM(UPPER(Feuil1!C108))</f>
        <v/>
      </c>
      <c r="K95" s="40" t="str">
        <f>Inter!W94</f>
        <v/>
      </c>
      <c r="L95" s="40" t="str">
        <f>IF(Feuil1!E108="","",Feuil1!E108)</f>
        <v/>
      </c>
      <c r="M95" s="40"/>
      <c r="N95" s="40"/>
      <c r="O95" s="40"/>
      <c r="P95" s="40"/>
      <c r="Q95" s="40"/>
      <c r="R95" s="40"/>
      <c r="S95" s="40"/>
      <c r="T95" s="40"/>
      <c r="U95" s="40"/>
      <c r="V95" s="40"/>
      <c r="W95" s="40"/>
      <c r="X95" s="40"/>
      <c r="Y95" s="40"/>
      <c r="Z95" s="40"/>
    </row>
    <row r="96" spans="1:26" ht="12.75" customHeight="1" x14ac:dyDescent="0.3">
      <c r="A96" s="41" t="str">
        <f>IF(Inter!A95="","",Inter2!$G$5)</f>
        <v/>
      </c>
      <c r="B96" s="40" t="str">
        <f>IF(Inter!$A95="","",  IF(  OR(Feuil1!C$3="Autre",Feuil1!C$3=""),Feuil1!C$10 &amp; " (Non référencé)",Feuil1!C$3)                     )</f>
        <v/>
      </c>
      <c r="C96" s="40" t="str">
        <f>IF(Inter!$A95="","",Feuil1!$C$4)</f>
        <v/>
      </c>
      <c r="D96" s="40" t="str">
        <f>IF(Inter!$A95="","",Feuil1!$C$5)</f>
        <v/>
      </c>
      <c r="E96" s="40" t="str">
        <f>IF(Inter!$A95="","",Feuil1!$C$6)</f>
        <v/>
      </c>
      <c r="F96" s="40" t="str">
        <f>IF(Inter!$A95="","",Feuil1!$C$7)</f>
        <v/>
      </c>
      <c r="G96" s="40" t="str">
        <f>IF(Inter!$A95="","",Feuil1!$C$8&amp;"")</f>
        <v/>
      </c>
      <c r="H96" s="40" t="str">
        <f>IF(Inter!$A95="","",Feuil1!$C$9)&amp;""</f>
        <v/>
      </c>
      <c r="I96" s="40" t="str">
        <f>Inter!I95</f>
        <v/>
      </c>
      <c r="J96" s="40" t="str">
        <f>TRIM(UPPER(Feuil1!C109))</f>
        <v/>
      </c>
      <c r="K96" s="40" t="str">
        <f>Inter!W95</f>
        <v/>
      </c>
      <c r="L96" s="40" t="str">
        <f>IF(Feuil1!E109="","",Feuil1!E109)</f>
        <v/>
      </c>
      <c r="M96" s="40"/>
      <c r="N96" s="40"/>
      <c r="O96" s="40"/>
      <c r="P96" s="40"/>
      <c r="Q96" s="40"/>
      <c r="R96" s="40"/>
      <c r="S96" s="40"/>
      <c r="T96" s="40"/>
      <c r="U96" s="40"/>
      <c r="V96" s="40"/>
      <c r="W96" s="40"/>
      <c r="X96" s="40"/>
      <c r="Y96" s="40"/>
      <c r="Z96" s="40"/>
    </row>
    <row r="97" spans="1:26" ht="12.75" customHeight="1" x14ac:dyDescent="0.3">
      <c r="A97" s="41" t="str">
        <f>IF(Inter!A96="","",Inter2!$G$5)</f>
        <v/>
      </c>
      <c r="B97" s="40" t="str">
        <f>IF(Inter!$A96="","",  IF(  OR(Feuil1!C$3="Autre",Feuil1!C$3=""),Feuil1!C$10 &amp; " (Non référencé)",Feuil1!C$3)                     )</f>
        <v/>
      </c>
      <c r="C97" s="40" t="str">
        <f>IF(Inter!$A96="","",Feuil1!$C$4)</f>
        <v/>
      </c>
      <c r="D97" s="40" t="str">
        <f>IF(Inter!$A96="","",Feuil1!$C$5)</f>
        <v/>
      </c>
      <c r="E97" s="40" t="str">
        <f>IF(Inter!$A96="","",Feuil1!$C$6)</f>
        <v/>
      </c>
      <c r="F97" s="40" t="str">
        <f>IF(Inter!$A96="","",Feuil1!$C$7)</f>
        <v/>
      </c>
      <c r="G97" s="40" t="str">
        <f>IF(Inter!$A96="","",Feuil1!$C$8&amp;"")</f>
        <v/>
      </c>
      <c r="H97" s="40" t="str">
        <f>IF(Inter!$A96="","",Feuil1!$C$9)&amp;""</f>
        <v/>
      </c>
      <c r="I97" s="40" t="str">
        <f>Inter!I96</f>
        <v/>
      </c>
      <c r="J97" s="40" t="str">
        <f>TRIM(UPPER(Feuil1!C110))</f>
        <v/>
      </c>
      <c r="K97" s="40" t="str">
        <f>Inter!W96</f>
        <v/>
      </c>
      <c r="L97" s="40" t="str">
        <f>IF(Feuil1!E110="","",Feuil1!E110)</f>
        <v/>
      </c>
      <c r="M97" s="40"/>
      <c r="N97" s="40"/>
      <c r="O97" s="40"/>
      <c r="P97" s="40"/>
      <c r="Q97" s="40"/>
      <c r="R97" s="40"/>
      <c r="S97" s="40"/>
      <c r="T97" s="40"/>
      <c r="U97" s="40"/>
      <c r="V97" s="40"/>
      <c r="W97" s="40"/>
      <c r="X97" s="40"/>
      <c r="Y97" s="40"/>
      <c r="Z97" s="40"/>
    </row>
    <row r="98" spans="1:26" ht="12.75" customHeight="1" x14ac:dyDescent="0.3">
      <c r="A98" s="41" t="str">
        <f>IF(Inter!A97="","",Inter2!$G$5)</f>
        <v/>
      </c>
      <c r="B98" s="40" t="str">
        <f>IF(Inter!$A97="","",  IF(  OR(Feuil1!C$3="Autre",Feuil1!C$3=""),Feuil1!C$10 &amp; " (Non référencé)",Feuil1!C$3)                     )</f>
        <v/>
      </c>
      <c r="C98" s="40" t="str">
        <f>IF(Inter!$A97="","",Feuil1!$C$4)</f>
        <v/>
      </c>
      <c r="D98" s="40" t="str">
        <f>IF(Inter!$A97="","",Feuil1!$C$5)</f>
        <v/>
      </c>
      <c r="E98" s="40" t="str">
        <f>IF(Inter!$A97="","",Feuil1!$C$6)</f>
        <v/>
      </c>
      <c r="F98" s="40" t="str">
        <f>IF(Inter!$A97="","",Feuil1!$C$7)</f>
        <v/>
      </c>
      <c r="G98" s="40" t="str">
        <f>IF(Inter!$A97="","",Feuil1!$C$8&amp;"")</f>
        <v/>
      </c>
      <c r="H98" s="40" t="str">
        <f>IF(Inter!$A97="","",Feuil1!$C$9)&amp;""</f>
        <v/>
      </c>
      <c r="I98" s="40" t="str">
        <f>Inter!I97</f>
        <v/>
      </c>
      <c r="J98" s="40" t="str">
        <f>TRIM(UPPER(Feuil1!C111))</f>
        <v/>
      </c>
      <c r="K98" s="40" t="str">
        <f>Inter!W97</f>
        <v/>
      </c>
      <c r="L98" s="40" t="str">
        <f>IF(Feuil1!E111="","",Feuil1!E111)</f>
        <v/>
      </c>
      <c r="M98" s="40"/>
      <c r="N98" s="40"/>
      <c r="O98" s="40"/>
      <c r="P98" s="40"/>
      <c r="Q98" s="40"/>
      <c r="R98" s="40"/>
      <c r="S98" s="40"/>
      <c r="T98" s="40"/>
      <c r="U98" s="40"/>
      <c r="V98" s="40"/>
      <c r="W98" s="40"/>
      <c r="X98" s="40"/>
      <c r="Y98" s="40"/>
      <c r="Z98" s="40"/>
    </row>
    <row r="99" spans="1:26" ht="12.75" customHeight="1" x14ac:dyDescent="0.3">
      <c r="A99" s="41" t="str">
        <f>IF(Inter!A98="","",Inter2!$G$5)</f>
        <v/>
      </c>
      <c r="B99" s="40" t="str">
        <f>IF(Inter!$A98="","",  IF(  OR(Feuil1!C$3="Autre",Feuil1!C$3=""),Feuil1!C$10 &amp; " (Non référencé)",Feuil1!C$3)                     )</f>
        <v/>
      </c>
      <c r="C99" s="40" t="str">
        <f>IF(Inter!$A98="","",Feuil1!$C$4)</f>
        <v/>
      </c>
      <c r="D99" s="40" t="str">
        <f>IF(Inter!$A98="","",Feuil1!$C$5)</f>
        <v/>
      </c>
      <c r="E99" s="40" t="str">
        <f>IF(Inter!$A98="","",Feuil1!$C$6)</f>
        <v/>
      </c>
      <c r="F99" s="40" t="str">
        <f>IF(Inter!$A98="","",Feuil1!$C$7)</f>
        <v/>
      </c>
      <c r="G99" s="40" t="str">
        <f>IF(Inter!$A98="","",Feuil1!$C$8&amp;"")</f>
        <v/>
      </c>
      <c r="H99" s="40" t="str">
        <f>IF(Inter!$A98="","",Feuil1!$C$9)&amp;""</f>
        <v/>
      </c>
      <c r="I99" s="40" t="str">
        <f>Inter!I98</f>
        <v/>
      </c>
      <c r="J99" s="40" t="str">
        <f>TRIM(UPPER(Feuil1!C112))</f>
        <v/>
      </c>
      <c r="K99" s="40" t="str">
        <f>Inter!W98</f>
        <v/>
      </c>
      <c r="L99" s="40" t="str">
        <f>IF(Feuil1!E112="","",Feuil1!E112)</f>
        <v/>
      </c>
      <c r="M99" s="40"/>
      <c r="N99" s="40"/>
      <c r="O99" s="40"/>
      <c r="P99" s="40"/>
      <c r="Q99" s="40"/>
      <c r="R99" s="40"/>
      <c r="S99" s="40"/>
      <c r="T99" s="40"/>
      <c r="U99" s="40"/>
      <c r="V99" s="40"/>
      <c r="W99" s="40"/>
      <c r="X99" s="40"/>
      <c r="Y99" s="40"/>
      <c r="Z99" s="40"/>
    </row>
    <row r="100" spans="1:26" ht="12.75" customHeight="1" x14ac:dyDescent="0.3">
      <c r="A100" s="41" t="str">
        <f>IF(Inter!A99="","",Inter2!$G$5)</f>
        <v/>
      </c>
      <c r="B100" s="40" t="str">
        <f>IF(Inter!$A99="","",  IF(  OR(Feuil1!C$3="Autre",Feuil1!C$3=""),Feuil1!C$10 &amp; " (Non référencé)",Feuil1!C$3)                     )</f>
        <v/>
      </c>
      <c r="C100" s="40" t="str">
        <f>IF(Inter!$A99="","",Feuil1!$C$4)</f>
        <v/>
      </c>
      <c r="D100" s="40" t="str">
        <f>IF(Inter!$A99="","",Feuil1!$C$5)</f>
        <v/>
      </c>
      <c r="E100" s="40" t="str">
        <f>IF(Inter!$A99="","",Feuil1!$C$6)</f>
        <v/>
      </c>
      <c r="F100" s="40" t="str">
        <f>IF(Inter!$A99="","",Feuil1!$C$7)</f>
        <v/>
      </c>
      <c r="G100" s="40" t="str">
        <f>IF(Inter!$A99="","",Feuil1!$C$8&amp;"")</f>
        <v/>
      </c>
      <c r="H100" s="40" t="str">
        <f>IF(Inter!$A99="","",Feuil1!$C$9)&amp;""</f>
        <v/>
      </c>
      <c r="I100" s="40" t="str">
        <f>Inter!I99</f>
        <v/>
      </c>
      <c r="J100" s="40" t="str">
        <f>TRIM(UPPER(Feuil1!C113))</f>
        <v/>
      </c>
      <c r="K100" s="40" t="str">
        <f>Inter!W99</f>
        <v/>
      </c>
      <c r="L100" s="40" t="str">
        <f>IF(Feuil1!E113="","",Feuil1!E113)</f>
        <v/>
      </c>
      <c r="M100" s="40"/>
      <c r="N100" s="40"/>
      <c r="O100" s="40"/>
      <c r="P100" s="40"/>
      <c r="Q100" s="40"/>
      <c r="R100" s="40"/>
      <c r="S100" s="40"/>
      <c r="T100" s="40"/>
      <c r="U100" s="40"/>
      <c r="V100" s="40"/>
      <c r="W100" s="40"/>
      <c r="X100" s="40"/>
      <c r="Y100" s="40"/>
      <c r="Z100" s="40"/>
    </row>
    <row r="101" spans="1:26" ht="12.75" customHeight="1" x14ac:dyDescent="0.3">
      <c r="A101" s="41" t="str">
        <f>IF(Inter!A100="","",Inter2!$G$5)</f>
        <v/>
      </c>
      <c r="B101" s="40" t="str">
        <f>IF(Inter!$A100="","",  IF(  OR(Feuil1!C$3="Autre",Feuil1!C$3=""),Feuil1!C$10 &amp; " (Non référencé)",Feuil1!C$3)                     )</f>
        <v/>
      </c>
      <c r="C101" s="40" t="str">
        <f>IF(Inter!$A100="","",Feuil1!$C$4)</f>
        <v/>
      </c>
      <c r="D101" s="40" t="str">
        <f>IF(Inter!$A100="","",Feuil1!$C$5)</f>
        <v/>
      </c>
      <c r="E101" s="40" t="str">
        <f>IF(Inter!$A100="","",Feuil1!$C$6)</f>
        <v/>
      </c>
      <c r="F101" s="40" t="str">
        <f>IF(Inter!$A100="","",Feuil1!$C$7)</f>
        <v/>
      </c>
      <c r="G101" s="40" t="str">
        <f>IF(Inter!$A100="","",Feuil1!$C$8&amp;"")</f>
        <v/>
      </c>
      <c r="H101" s="40" t="str">
        <f>IF(Inter!$A100="","",Feuil1!$C$9)&amp;""</f>
        <v/>
      </c>
      <c r="I101" s="40" t="str">
        <f>Inter!I100</f>
        <v/>
      </c>
      <c r="J101" s="40" t="str">
        <f>TRIM(UPPER(Feuil1!C114))</f>
        <v/>
      </c>
      <c r="K101" s="40" t="str">
        <f>Inter!W100</f>
        <v/>
      </c>
      <c r="L101" s="40" t="str">
        <f>IF(Feuil1!E114="","",Feuil1!E114)</f>
        <v/>
      </c>
      <c r="M101" s="40"/>
      <c r="N101" s="40"/>
      <c r="O101" s="40"/>
      <c r="P101" s="40"/>
      <c r="Q101" s="40"/>
      <c r="R101" s="40"/>
      <c r="S101" s="40"/>
      <c r="T101" s="40"/>
      <c r="U101" s="40"/>
      <c r="V101" s="40"/>
      <c r="W101" s="40"/>
      <c r="X101" s="40"/>
      <c r="Y101" s="40"/>
      <c r="Z101" s="40"/>
    </row>
    <row r="102" spans="1:26" ht="12.75" customHeight="1" x14ac:dyDescent="0.3">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2.75" customHeight="1" x14ac:dyDescent="0.3">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2.75" customHeight="1" x14ac:dyDescent="0.3">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2.75" customHeight="1" x14ac:dyDescent="0.3">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2.75" customHeight="1" x14ac:dyDescent="0.3">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2.75" customHeight="1" x14ac:dyDescent="0.3">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2.75" customHeight="1" x14ac:dyDescent="0.3">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2.75" customHeight="1" x14ac:dyDescent="0.3">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2.75" customHeight="1" x14ac:dyDescent="0.3">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2.75" customHeight="1" x14ac:dyDescent="0.3">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2.75" customHeight="1" x14ac:dyDescent="0.3">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2.75" customHeight="1" x14ac:dyDescent="0.3">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2.75" customHeight="1" x14ac:dyDescent="0.3">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2.75" customHeight="1" x14ac:dyDescent="0.3">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2.75" customHeight="1" x14ac:dyDescent="0.3">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2.75" customHeight="1" x14ac:dyDescent="0.3">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2.75" customHeight="1" x14ac:dyDescent="0.3">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2.75" customHeight="1" x14ac:dyDescent="0.3">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2.75" customHeight="1" x14ac:dyDescent="0.3">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2.75" customHeight="1" x14ac:dyDescent="0.3">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2.75" customHeight="1" x14ac:dyDescent="0.3">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2.75" customHeight="1" x14ac:dyDescent="0.3">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2.75" customHeight="1" x14ac:dyDescent="0.3">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2.75" customHeight="1" x14ac:dyDescent="0.3">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2.75" customHeight="1" x14ac:dyDescent="0.3">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2.75" customHeight="1" x14ac:dyDescent="0.3">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2.75" customHeight="1" x14ac:dyDescent="0.3">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2.75" customHeight="1" x14ac:dyDescent="0.3">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2.75" customHeight="1" x14ac:dyDescent="0.3">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2.75" customHeight="1" x14ac:dyDescent="0.3">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2.75" customHeight="1" x14ac:dyDescent="0.3">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2.75" customHeight="1" x14ac:dyDescent="0.3">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2.75" customHeight="1" x14ac:dyDescent="0.3">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2.75" customHeight="1" x14ac:dyDescent="0.3">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2.75" customHeight="1" x14ac:dyDescent="0.3">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2.75" customHeight="1" x14ac:dyDescent="0.3">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2.75" customHeight="1" x14ac:dyDescent="0.3">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2.75" customHeight="1" x14ac:dyDescent="0.3">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2.75" customHeight="1" x14ac:dyDescent="0.3">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2.75" customHeight="1" x14ac:dyDescent="0.3">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2.75" customHeight="1" x14ac:dyDescent="0.3">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2.75" customHeight="1" x14ac:dyDescent="0.3">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2.75" customHeight="1" x14ac:dyDescent="0.3">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2.75" customHeight="1" x14ac:dyDescent="0.3">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2.75" customHeight="1" x14ac:dyDescent="0.3">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2.75" customHeight="1" x14ac:dyDescent="0.3">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2.75" customHeight="1" x14ac:dyDescent="0.3">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2.75" customHeight="1" x14ac:dyDescent="0.3">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2.75" customHeight="1" x14ac:dyDescent="0.3">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2.75" customHeight="1" x14ac:dyDescent="0.3">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2.75" customHeight="1" x14ac:dyDescent="0.3">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2.75" customHeight="1" x14ac:dyDescent="0.3">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2.75" customHeight="1" x14ac:dyDescent="0.3">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2.75" customHeight="1" x14ac:dyDescent="0.3">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2.75" customHeight="1" x14ac:dyDescent="0.3">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2.75" customHeight="1" x14ac:dyDescent="0.3">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2.75" customHeight="1" x14ac:dyDescent="0.3">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2.75" customHeight="1" x14ac:dyDescent="0.3">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2.75" customHeight="1" x14ac:dyDescent="0.3">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2.75" customHeight="1" x14ac:dyDescent="0.3">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2.75" customHeight="1" x14ac:dyDescent="0.3">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2.75" customHeight="1" x14ac:dyDescent="0.3">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2.75" customHeight="1" x14ac:dyDescent="0.3">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2.75" customHeight="1" x14ac:dyDescent="0.3">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2.75" customHeight="1" x14ac:dyDescent="0.3">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2.75" customHeight="1" x14ac:dyDescent="0.3">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2.75" customHeight="1" x14ac:dyDescent="0.3">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2.75" customHeight="1" x14ac:dyDescent="0.3">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2.75" customHeight="1" x14ac:dyDescent="0.3">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2.75" customHeight="1" x14ac:dyDescent="0.3">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2.75" customHeight="1" x14ac:dyDescent="0.3">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2.75" customHeight="1" x14ac:dyDescent="0.3">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2.75" customHeight="1" x14ac:dyDescent="0.3">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2.75" customHeight="1" x14ac:dyDescent="0.3">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2.75" customHeight="1" x14ac:dyDescent="0.3">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2.75" customHeight="1" x14ac:dyDescent="0.3">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2.75" customHeight="1" x14ac:dyDescent="0.3">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2.75" customHeight="1" x14ac:dyDescent="0.3">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2.75" customHeight="1" x14ac:dyDescent="0.3">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2.75" customHeight="1" x14ac:dyDescent="0.3">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2.75" customHeight="1" x14ac:dyDescent="0.3">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2.75" customHeight="1" x14ac:dyDescent="0.3">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2.75" customHeight="1" x14ac:dyDescent="0.3">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2.75" customHeight="1" x14ac:dyDescent="0.3">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2.75" customHeight="1" x14ac:dyDescent="0.3">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2.75" customHeight="1" x14ac:dyDescent="0.3">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2.75" customHeight="1" x14ac:dyDescent="0.3">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2.75" customHeight="1" x14ac:dyDescent="0.3">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2.75" customHeight="1" x14ac:dyDescent="0.3">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2.75" customHeight="1" x14ac:dyDescent="0.3">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2.75" customHeight="1" x14ac:dyDescent="0.3">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2.75" customHeight="1" x14ac:dyDescent="0.3">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2.75" customHeight="1" x14ac:dyDescent="0.3">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2.75" customHeight="1" x14ac:dyDescent="0.3">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2.75" customHeight="1" x14ac:dyDescent="0.3">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2.75" customHeight="1" x14ac:dyDescent="0.3">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2.75" customHeight="1" x14ac:dyDescent="0.3">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2.75" customHeight="1" x14ac:dyDescent="0.3">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2.75" customHeight="1" x14ac:dyDescent="0.3">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2.75" customHeight="1" x14ac:dyDescent="0.3">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2.75" customHeight="1" x14ac:dyDescent="0.3">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2.75" customHeight="1" x14ac:dyDescent="0.3">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2.75" customHeight="1" x14ac:dyDescent="0.3">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2.75" customHeight="1" x14ac:dyDescent="0.3">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2.75" customHeight="1" x14ac:dyDescent="0.3">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2.75" customHeight="1" x14ac:dyDescent="0.3">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2.75" customHeight="1" x14ac:dyDescent="0.3">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2.75" customHeight="1" x14ac:dyDescent="0.3">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2.75" customHeight="1" x14ac:dyDescent="0.3">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2.75" customHeight="1" x14ac:dyDescent="0.3">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2.75" customHeight="1" x14ac:dyDescent="0.3">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2.75" customHeight="1" x14ac:dyDescent="0.3">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2.75" customHeight="1" x14ac:dyDescent="0.3">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2.75" customHeight="1" x14ac:dyDescent="0.3">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2.75" customHeight="1" x14ac:dyDescent="0.3">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2.75" customHeight="1" x14ac:dyDescent="0.3">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2.75" customHeight="1" x14ac:dyDescent="0.3">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2.75" customHeight="1" x14ac:dyDescent="0.3">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2.75" customHeight="1" x14ac:dyDescent="0.3">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2.75" customHeight="1" x14ac:dyDescent="0.3">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2.75" customHeight="1" x14ac:dyDescent="0.3">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2.75" customHeight="1" x14ac:dyDescent="0.3">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2.75" customHeight="1" x14ac:dyDescent="0.3">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2.75" customHeight="1" x14ac:dyDescent="0.3">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2.75" customHeight="1" x14ac:dyDescent="0.3">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2.75" customHeight="1" x14ac:dyDescent="0.3">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2.75" customHeight="1" x14ac:dyDescent="0.3">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2.75" customHeight="1" x14ac:dyDescent="0.3">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2.75" customHeight="1" x14ac:dyDescent="0.3">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2.75" customHeight="1" x14ac:dyDescent="0.3">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2.75" customHeight="1" x14ac:dyDescent="0.3">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2.75" customHeight="1" x14ac:dyDescent="0.3">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2.75" customHeight="1" x14ac:dyDescent="0.3">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2.75" customHeight="1" x14ac:dyDescent="0.3">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2.75" customHeight="1" x14ac:dyDescent="0.3">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2.75" customHeight="1" x14ac:dyDescent="0.3">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2.75" customHeight="1" x14ac:dyDescent="0.3">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2.75" customHeight="1" x14ac:dyDescent="0.3">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2.75" customHeight="1" x14ac:dyDescent="0.3">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2.75" customHeight="1" x14ac:dyDescent="0.3">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2.75" customHeight="1" x14ac:dyDescent="0.3">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2.75" customHeight="1" x14ac:dyDescent="0.3">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2.75" customHeight="1" x14ac:dyDescent="0.3">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2.75" customHeight="1" x14ac:dyDescent="0.3">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2.75" customHeight="1" x14ac:dyDescent="0.3">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2.75" customHeight="1" x14ac:dyDescent="0.3">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2.75" customHeight="1" x14ac:dyDescent="0.3">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2.75" customHeight="1" x14ac:dyDescent="0.3">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2.75" customHeight="1" x14ac:dyDescent="0.3">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2.75" customHeight="1" x14ac:dyDescent="0.3">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2.75" customHeight="1" x14ac:dyDescent="0.3">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2.75" customHeight="1" x14ac:dyDescent="0.3">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2.75" customHeight="1" x14ac:dyDescent="0.3">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2.75" customHeight="1" x14ac:dyDescent="0.3">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2.75" customHeight="1" x14ac:dyDescent="0.3">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2.75" customHeight="1" x14ac:dyDescent="0.3">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2.75" customHeight="1" x14ac:dyDescent="0.3">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2.75" customHeight="1" x14ac:dyDescent="0.3">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2.75" customHeight="1" x14ac:dyDescent="0.3">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2.75" customHeight="1" x14ac:dyDescent="0.3">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2.75" customHeight="1" x14ac:dyDescent="0.3">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2.75" customHeight="1" x14ac:dyDescent="0.3">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2.75" customHeight="1" x14ac:dyDescent="0.3">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2.75" customHeight="1" x14ac:dyDescent="0.3">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2.75" customHeight="1" x14ac:dyDescent="0.3">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2.75" customHeight="1" x14ac:dyDescent="0.3">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2.75" customHeight="1" x14ac:dyDescent="0.3">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2.75" customHeight="1" x14ac:dyDescent="0.3">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2.75" customHeight="1" x14ac:dyDescent="0.3">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2.75" customHeight="1" x14ac:dyDescent="0.3">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2.75" customHeight="1" x14ac:dyDescent="0.3">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2.75" customHeight="1" x14ac:dyDescent="0.3">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2.75" customHeight="1" x14ac:dyDescent="0.3">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2.75" customHeight="1" x14ac:dyDescent="0.3">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2.75" customHeight="1" x14ac:dyDescent="0.3">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2.75" customHeight="1" x14ac:dyDescent="0.3">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2.75" customHeight="1" x14ac:dyDescent="0.3">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2.75" customHeight="1" x14ac:dyDescent="0.3">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2.75" customHeight="1" x14ac:dyDescent="0.3">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2.75" customHeight="1" x14ac:dyDescent="0.3">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2.75" customHeight="1" x14ac:dyDescent="0.3">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2.75" customHeight="1" x14ac:dyDescent="0.3">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2.75" customHeight="1" x14ac:dyDescent="0.3">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2.75" customHeight="1" x14ac:dyDescent="0.3">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2.75" customHeight="1" x14ac:dyDescent="0.3">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2.75" customHeight="1" x14ac:dyDescent="0.3">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2.75" customHeight="1" x14ac:dyDescent="0.3">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2.75" customHeight="1" x14ac:dyDescent="0.3">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2.75" customHeight="1" x14ac:dyDescent="0.3">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2.75" customHeight="1" x14ac:dyDescent="0.3">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2.75" customHeight="1" x14ac:dyDescent="0.3">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2.75" customHeight="1" x14ac:dyDescent="0.3">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2.75" customHeight="1" x14ac:dyDescent="0.3">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2.75" customHeight="1" x14ac:dyDescent="0.3">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2.75" customHeight="1" x14ac:dyDescent="0.3">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2.75" customHeight="1" x14ac:dyDescent="0.3">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2.75" customHeight="1" x14ac:dyDescent="0.3">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2.75" customHeight="1" x14ac:dyDescent="0.3">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2.75" customHeight="1" x14ac:dyDescent="0.3">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2.75" customHeight="1" x14ac:dyDescent="0.3">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2.75" customHeight="1" x14ac:dyDescent="0.3">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2.75" customHeight="1" x14ac:dyDescent="0.3">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2.75" customHeight="1" x14ac:dyDescent="0.3">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2.75" customHeight="1" x14ac:dyDescent="0.3">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2.75" customHeight="1" x14ac:dyDescent="0.3">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2.75" customHeight="1" x14ac:dyDescent="0.3">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2.75" customHeight="1" x14ac:dyDescent="0.3">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2.75" customHeight="1" x14ac:dyDescent="0.3">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2.75" customHeight="1" x14ac:dyDescent="0.3">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2.75" customHeight="1" x14ac:dyDescent="0.3">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2.75" customHeight="1" x14ac:dyDescent="0.3">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2.75" customHeight="1" x14ac:dyDescent="0.3">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2.75" customHeight="1" x14ac:dyDescent="0.3">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2.75" customHeight="1" x14ac:dyDescent="0.3">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2.75" customHeight="1" x14ac:dyDescent="0.3">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2.75" customHeight="1" x14ac:dyDescent="0.3">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2.75" customHeight="1" x14ac:dyDescent="0.3">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2.75" customHeight="1" x14ac:dyDescent="0.3">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2.75" customHeight="1" x14ac:dyDescent="0.3">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2.75" customHeight="1" x14ac:dyDescent="0.3">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2.75" customHeight="1" x14ac:dyDescent="0.3">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2.75" customHeight="1" x14ac:dyDescent="0.3">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2.75" customHeight="1" x14ac:dyDescent="0.3">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2.75" customHeight="1" x14ac:dyDescent="0.3">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2.75" customHeight="1" x14ac:dyDescent="0.3">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2.75" customHeight="1" x14ac:dyDescent="0.3">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2.75" customHeight="1" x14ac:dyDescent="0.3">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2.75" customHeight="1" x14ac:dyDescent="0.3">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2.75" customHeight="1" x14ac:dyDescent="0.3">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2.75" customHeight="1" x14ac:dyDescent="0.3">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2.75" customHeight="1" x14ac:dyDescent="0.3">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2.75" customHeight="1" x14ac:dyDescent="0.3">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2.75" customHeight="1" x14ac:dyDescent="0.3">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2.75" customHeight="1" x14ac:dyDescent="0.3">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2.75" customHeight="1" x14ac:dyDescent="0.3">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2.75" customHeight="1" x14ac:dyDescent="0.3">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2.75" customHeight="1" x14ac:dyDescent="0.3">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2.75" customHeight="1" x14ac:dyDescent="0.3">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2.75" customHeight="1" x14ac:dyDescent="0.3">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2.75" customHeight="1" x14ac:dyDescent="0.3">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2.75" customHeight="1" x14ac:dyDescent="0.3">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2.75" customHeight="1" x14ac:dyDescent="0.3">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2.75" customHeight="1" x14ac:dyDescent="0.3">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2.75" customHeight="1" x14ac:dyDescent="0.3">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2.75" customHeight="1" x14ac:dyDescent="0.3">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2.75" customHeight="1" x14ac:dyDescent="0.3">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2.75" customHeight="1" x14ac:dyDescent="0.3">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2.75" customHeight="1" x14ac:dyDescent="0.3">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2.75" customHeight="1" x14ac:dyDescent="0.3">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2.75" customHeight="1" x14ac:dyDescent="0.3">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2.75" customHeight="1" x14ac:dyDescent="0.3">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2.75" customHeight="1" x14ac:dyDescent="0.3">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2.75" customHeight="1" x14ac:dyDescent="0.3">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2.75" customHeight="1" x14ac:dyDescent="0.3">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2.75" customHeight="1" x14ac:dyDescent="0.3">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2.75" customHeight="1" x14ac:dyDescent="0.3">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2.75" customHeight="1" x14ac:dyDescent="0.3">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2.75" customHeight="1" x14ac:dyDescent="0.3">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2.75" customHeight="1" x14ac:dyDescent="0.3">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2.75" customHeight="1" x14ac:dyDescent="0.3">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2.75" customHeight="1" x14ac:dyDescent="0.3">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2.75" customHeight="1" x14ac:dyDescent="0.3">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2.75" customHeight="1" x14ac:dyDescent="0.3">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2.75" customHeight="1" x14ac:dyDescent="0.3">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2.75" customHeight="1" x14ac:dyDescent="0.3">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2.75" customHeight="1" x14ac:dyDescent="0.3">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2.75" customHeight="1" x14ac:dyDescent="0.3">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2.75" customHeight="1" x14ac:dyDescent="0.3">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2.75" customHeight="1" x14ac:dyDescent="0.3">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2.75" customHeight="1" x14ac:dyDescent="0.3">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2.75" customHeight="1" x14ac:dyDescent="0.3">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2.75" customHeight="1" x14ac:dyDescent="0.3">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2.75" customHeight="1" x14ac:dyDescent="0.3">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2.75" customHeight="1" x14ac:dyDescent="0.3">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2.75" customHeight="1" x14ac:dyDescent="0.3">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2.75" customHeight="1" x14ac:dyDescent="0.3">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2.75" customHeight="1" x14ac:dyDescent="0.3">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2.75" customHeight="1" x14ac:dyDescent="0.3">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2.75" customHeight="1" x14ac:dyDescent="0.3">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2.75" customHeight="1" x14ac:dyDescent="0.3">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2.75" customHeight="1" x14ac:dyDescent="0.3">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2.75" customHeight="1" x14ac:dyDescent="0.3">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2.75" customHeight="1" x14ac:dyDescent="0.3">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2.75" customHeight="1" x14ac:dyDescent="0.3">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2.75" customHeight="1" x14ac:dyDescent="0.3">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2.75" customHeight="1" x14ac:dyDescent="0.3">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2.75" customHeight="1" x14ac:dyDescent="0.3">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2.75" customHeight="1" x14ac:dyDescent="0.3">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2.75" customHeight="1" x14ac:dyDescent="0.3">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2.75" customHeight="1" x14ac:dyDescent="0.3">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2.75" customHeight="1" x14ac:dyDescent="0.3">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2.75" customHeight="1" x14ac:dyDescent="0.3">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2.75" customHeight="1" x14ac:dyDescent="0.3">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2.75" customHeight="1" x14ac:dyDescent="0.3">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2.75" customHeight="1" x14ac:dyDescent="0.3">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2.75" customHeight="1" x14ac:dyDescent="0.3">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2.75" customHeight="1" x14ac:dyDescent="0.3">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2.75" customHeight="1" x14ac:dyDescent="0.3">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2.75" customHeight="1" x14ac:dyDescent="0.3">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2.75" customHeight="1" x14ac:dyDescent="0.3">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2.75" customHeight="1" x14ac:dyDescent="0.3">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2.75" customHeight="1" x14ac:dyDescent="0.3">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2.75" customHeight="1" x14ac:dyDescent="0.3">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2.75" customHeight="1" x14ac:dyDescent="0.3">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2.75" customHeight="1" x14ac:dyDescent="0.3">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2.75" customHeight="1" x14ac:dyDescent="0.3">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2.75" customHeight="1" x14ac:dyDescent="0.3">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2.75" customHeight="1" x14ac:dyDescent="0.3">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2.75" customHeight="1" x14ac:dyDescent="0.3">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2.75" customHeight="1" x14ac:dyDescent="0.3">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2.75" customHeight="1" x14ac:dyDescent="0.3">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2.75" customHeight="1" x14ac:dyDescent="0.3">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2.75" customHeight="1" x14ac:dyDescent="0.3">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2.75" customHeight="1" x14ac:dyDescent="0.3">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2.75" customHeight="1" x14ac:dyDescent="0.3">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2.75" customHeight="1" x14ac:dyDescent="0.3">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2.75" customHeight="1" x14ac:dyDescent="0.3">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2.75" customHeight="1" x14ac:dyDescent="0.3">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2.75" customHeight="1" x14ac:dyDescent="0.3">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2.75" customHeight="1" x14ac:dyDescent="0.3">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2.75" customHeight="1" x14ac:dyDescent="0.3">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2.75" customHeight="1" x14ac:dyDescent="0.3">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2.75" customHeight="1" x14ac:dyDescent="0.3">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2.75" customHeight="1" x14ac:dyDescent="0.3">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2.75" customHeight="1" x14ac:dyDescent="0.3">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2.75" customHeight="1" x14ac:dyDescent="0.3">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2.75" customHeight="1" x14ac:dyDescent="0.3">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2.75" customHeight="1" x14ac:dyDescent="0.3">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2.75" customHeight="1" x14ac:dyDescent="0.3">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2.75" customHeight="1" x14ac:dyDescent="0.3">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2.75" customHeight="1" x14ac:dyDescent="0.3">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2.75" customHeight="1" x14ac:dyDescent="0.3">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2.75" customHeight="1" x14ac:dyDescent="0.3">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2.75" customHeight="1" x14ac:dyDescent="0.3">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2.75" customHeight="1" x14ac:dyDescent="0.3">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2.75" customHeight="1" x14ac:dyDescent="0.3">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2.75" customHeight="1" x14ac:dyDescent="0.3">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2.75" customHeight="1" x14ac:dyDescent="0.3">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2.75" customHeight="1" x14ac:dyDescent="0.3">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2.75" customHeight="1" x14ac:dyDescent="0.3">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2.75" customHeight="1" x14ac:dyDescent="0.3">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2.75" customHeight="1" x14ac:dyDescent="0.3">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2.75" customHeight="1" x14ac:dyDescent="0.3">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2.75" customHeight="1" x14ac:dyDescent="0.3">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2.75" customHeight="1" x14ac:dyDescent="0.3">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2.75" customHeight="1" x14ac:dyDescent="0.3">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2.75" customHeight="1" x14ac:dyDescent="0.3">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2.75" customHeight="1" x14ac:dyDescent="0.3">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2.75" customHeight="1" x14ac:dyDescent="0.3">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2.75" customHeight="1" x14ac:dyDescent="0.3">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2.75" customHeight="1" x14ac:dyDescent="0.3">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2.75" customHeight="1" x14ac:dyDescent="0.3">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2.75" customHeight="1" x14ac:dyDescent="0.3">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2.75" customHeight="1" x14ac:dyDescent="0.3">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2.75" customHeight="1" x14ac:dyDescent="0.3">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2.75" customHeight="1" x14ac:dyDescent="0.3">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2.75" customHeight="1" x14ac:dyDescent="0.3">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2.75" customHeight="1" x14ac:dyDescent="0.3">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2.75" customHeight="1" x14ac:dyDescent="0.3">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2.75" customHeight="1" x14ac:dyDescent="0.3">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2.75" customHeight="1" x14ac:dyDescent="0.3">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2.75" customHeight="1" x14ac:dyDescent="0.3">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2.75" customHeight="1" x14ac:dyDescent="0.3">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2.75" customHeight="1" x14ac:dyDescent="0.3">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2.75" customHeight="1" x14ac:dyDescent="0.3">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2.75" customHeight="1" x14ac:dyDescent="0.3">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2.75" customHeight="1" x14ac:dyDescent="0.3">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2.75" customHeight="1" x14ac:dyDescent="0.3">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2.75" customHeight="1" x14ac:dyDescent="0.3">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2.75" customHeight="1" x14ac:dyDescent="0.3">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2.75" customHeight="1" x14ac:dyDescent="0.3">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2.75" customHeight="1" x14ac:dyDescent="0.3">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2.75" customHeight="1" x14ac:dyDescent="0.3">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2.75" customHeight="1" x14ac:dyDescent="0.3">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2.75" customHeight="1" x14ac:dyDescent="0.3">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2.75" customHeight="1" x14ac:dyDescent="0.3">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2.75" customHeight="1" x14ac:dyDescent="0.3">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2.75" customHeight="1" x14ac:dyDescent="0.3">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2.75" customHeight="1" x14ac:dyDescent="0.3">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2.75" customHeight="1" x14ac:dyDescent="0.3">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2.75" customHeight="1" x14ac:dyDescent="0.3">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2.75" customHeight="1" x14ac:dyDescent="0.3">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2.75" customHeight="1" x14ac:dyDescent="0.3">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2.75" customHeight="1" x14ac:dyDescent="0.3">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2.75" customHeight="1" x14ac:dyDescent="0.3">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2.75" customHeight="1" x14ac:dyDescent="0.3">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2.75" customHeight="1" x14ac:dyDescent="0.3">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2.75" customHeight="1" x14ac:dyDescent="0.3">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2.75" customHeight="1" x14ac:dyDescent="0.3">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2.75" customHeight="1" x14ac:dyDescent="0.3">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2.75" customHeight="1" x14ac:dyDescent="0.3">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2.75" customHeight="1" x14ac:dyDescent="0.3">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2.75" customHeight="1" x14ac:dyDescent="0.3">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2.75" customHeight="1" x14ac:dyDescent="0.3">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2.75" customHeight="1" x14ac:dyDescent="0.3">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2.75" customHeight="1" x14ac:dyDescent="0.3">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2.75" customHeight="1" x14ac:dyDescent="0.3">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2.75" customHeight="1" x14ac:dyDescent="0.3">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2.75" customHeight="1" x14ac:dyDescent="0.3">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2.75" customHeight="1" x14ac:dyDescent="0.3">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2.75" customHeight="1" x14ac:dyDescent="0.3">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2.75" customHeight="1" x14ac:dyDescent="0.3">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2.75" customHeight="1" x14ac:dyDescent="0.3">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2.75" customHeight="1" x14ac:dyDescent="0.3">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2.75" customHeight="1" x14ac:dyDescent="0.3">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2.75" customHeight="1" x14ac:dyDescent="0.3">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2.75" customHeight="1" x14ac:dyDescent="0.3">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2.75" customHeight="1" x14ac:dyDescent="0.3">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2.75" customHeight="1" x14ac:dyDescent="0.3">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2.75" customHeight="1" x14ac:dyDescent="0.3">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2.75" customHeight="1" x14ac:dyDescent="0.3">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2.75" customHeight="1" x14ac:dyDescent="0.3">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2.75" customHeight="1" x14ac:dyDescent="0.3">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2.75" customHeight="1" x14ac:dyDescent="0.3">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2.75" customHeight="1" x14ac:dyDescent="0.3">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2.75" customHeight="1" x14ac:dyDescent="0.3">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2.75" customHeight="1" x14ac:dyDescent="0.3">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2.75" customHeight="1" x14ac:dyDescent="0.3">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2.75" customHeight="1" x14ac:dyDescent="0.3">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2.75" customHeight="1" x14ac:dyDescent="0.3">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2.75" customHeight="1" x14ac:dyDescent="0.3">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2.75" customHeight="1" x14ac:dyDescent="0.3">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2.75" customHeight="1" x14ac:dyDescent="0.3">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2.75" customHeight="1" x14ac:dyDescent="0.3">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2.75" customHeight="1" x14ac:dyDescent="0.3">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2.75" customHeight="1" x14ac:dyDescent="0.3">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2.75" customHeight="1" x14ac:dyDescent="0.3">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2.75" customHeight="1" x14ac:dyDescent="0.3">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2.75" customHeight="1" x14ac:dyDescent="0.3">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2.75" customHeight="1" x14ac:dyDescent="0.3">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2.75" customHeight="1" x14ac:dyDescent="0.3">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2.75" customHeight="1" x14ac:dyDescent="0.3">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2.75" customHeight="1" x14ac:dyDescent="0.3">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2.75" customHeight="1" x14ac:dyDescent="0.3">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2.75" customHeight="1" x14ac:dyDescent="0.3">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2.75" customHeight="1" x14ac:dyDescent="0.3">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2.75" customHeight="1" x14ac:dyDescent="0.3">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2.75" customHeight="1" x14ac:dyDescent="0.3">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2.75" customHeight="1" x14ac:dyDescent="0.3">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2.75" customHeight="1" x14ac:dyDescent="0.3">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2.75" customHeight="1" x14ac:dyDescent="0.3">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2.75" customHeight="1" x14ac:dyDescent="0.3">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2.75" customHeight="1" x14ac:dyDescent="0.3">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2.75" customHeight="1" x14ac:dyDescent="0.3">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2.75" customHeight="1" x14ac:dyDescent="0.3">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2.75" customHeight="1" x14ac:dyDescent="0.3">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2.75" customHeight="1" x14ac:dyDescent="0.3">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2.75" customHeight="1" x14ac:dyDescent="0.3">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2.75" customHeight="1" x14ac:dyDescent="0.3">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2.75" customHeight="1" x14ac:dyDescent="0.3">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2.75" customHeight="1" x14ac:dyDescent="0.3">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2.75" customHeight="1" x14ac:dyDescent="0.3">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2.75" customHeight="1" x14ac:dyDescent="0.3">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2.75" customHeight="1" x14ac:dyDescent="0.3">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2.75" customHeight="1" x14ac:dyDescent="0.3">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2.75" customHeight="1" x14ac:dyDescent="0.3">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2.75" customHeight="1" x14ac:dyDescent="0.3">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2.75" customHeight="1" x14ac:dyDescent="0.3">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2.75" customHeight="1" x14ac:dyDescent="0.3">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2.75" customHeight="1" x14ac:dyDescent="0.3">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2.75" customHeight="1" x14ac:dyDescent="0.3">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2.75" customHeight="1" x14ac:dyDescent="0.3">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2.75" customHeight="1" x14ac:dyDescent="0.3">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2.75" customHeight="1" x14ac:dyDescent="0.3">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2.75" customHeight="1" x14ac:dyDescent="0.3">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2.75" customHeight="1" x14ac:dyDescent="0.3">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2.75" customHeight="1" x14ac:dyDescent="0.3">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2.75" customHeight="1" x14ac:dyDescent="0.3">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2.75" customHeight="1" x14ac:dyDescent="0.3">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2.75" customHeight="1" x14ac:dyDescent="0.3">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2.75" customHeight="1" x14ac:dyDescent="0.3">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2.75" customHeight="1" x14ac:dyDescent="0.3">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2.75" customHeight="1" x14ac:dyDescent="0.3">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2.75" customHeight="1" x14ac:dyDescent="0.3">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2.75" customHeight="1" x14ac:dyDescent="0.3">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2.75" customHeight="1" x14ac:dyDescent="0.3">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2.75" customHeight="1" x14ac:dyDescent="0.3">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2.75" customHeight="1" x14ac:dyDescent="0.3">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2.75" customHeight="1" x14ac:dyDescent="0.3">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2.75" customHeight="1" x14ac:dyDescent="0.3">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2.75" customHeight="1" x14ac:dyDescent="0.3">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2.75" customHeight="1" x14ac:dyDescent="0.3">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2.75" customHeight="1" x14ac:dyDescent="0.3">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2.75" customHeight="1" x14ac:dyDescent="0.3">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2.75" customHeight="1" x14ac:dyDescent="0.3">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2.75" customHeight="1" x14ac:dyDescent="0.3">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2.75" customHeight="1" x14ac:dyDescent="0.3">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2.75" customHeight="1" x14ac:dyDescent="0.3">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2.75" customHeight="1" x14ac:dyDescent="0.3">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2.75" customHeight="1" x14ac:dyDescent="0.3">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2.75" customHeight="1" x14ac:dyDescent="0.3">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2.75" customHeight="1" x14ac:dyDescent="0.3">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2.75" customHeight="1" x14ac:dyDescent="0.3">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2.75" customHeight="1" x14ac:dyDescent="0.3">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2.75" customHeight="1" x14ac:dyDescent="0.3">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2.75" customHeight="1" x14ac:dyDescent="0.3">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2.75" customHeight="1" x14ac:dyDescent="0.3">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2.75" customHeight="1" x14ac:dyDescent="0.3">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2.75" customHeight="1" x14ac:dyDescent="0.3">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2.75" customHeight="1" x14ac:dyDescent="0.3">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2.75" customHeight="1" x14ac:dyDescent="0.3">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2.75" customHeight="1" x14ac:dyDescent="0.3">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2.75" customHeight="1" x14ac:dyDescent="0.3">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2.75" customHeight="1" x14ac:dyDescent="0.3">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2.75" customHeight="1" x14ac:dyDescent="0.3">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2.75" customHeight="1" x14ac:dyDescent="0.3">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2.75" customHeight="1" x14ac:dyDescent="0.3">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2.75" customHeight="1" x14ac:dyDescent="0.3">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2.75" customHeight="1" x14ac:dyDescent="0.3">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2.75" customHeight="1" x14ac:dyDescent="0.3">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2.75" customHeight="1" x14ac:dyDescent="0.3">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2.75" customHeight="1" x14ac:dyDescent="0.3">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2.75" customHeight="1" x14ac:dyDescent="0.3">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2.75" customHeight="1" x14ac:dyDescent="0.3">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2.75" customHeight="1" x14ac:dyDescent="0.3">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2.75" customHeight="1" x14ac:dyDescent="0.3">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2.75" customHeight="1" x14ac:dyDescent="0.3">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2.75" customHeight="1" x14ac:dyDescent="0.3">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2.75" customHeight="1" x14ac:dyDescent="0.3">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2.75" customHeight="1" x14ac:dyDescent="0.3">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2.75" customHeight="1" x14ac:dyDescent="0.3">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2.75" customHeight="1" x14ac:dyDescent="0.3">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2.75" customHeight="1" x14ac:dyDescent="0.3">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2.75" customHeight="1" x14ac:dyDescent="0.3">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2.75" customHeight="1" x14ac:dyDescent="0.3">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2.75" customHeight="1" x14ac:dyDescent="0.3">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2.75" customHeight="1" x14ac:dyDescent="0.3">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2.75" customHeight="1" x14ac:dyDescent="0.3">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2.75" customHeight="1" x14ac:dyDescent="0.3">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2.75" customHeight="1" x14ac:dyDescent="0.3">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2.75" customHeight="1" x14ac:dyDescent="0.3">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2.75" customHeight="1" x14ac:dyDescent="0.3">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2.75" customHeight="1" x14ac:dyDescent="0.3">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2.75" customHeight="1" x14ac:dyDescent="0.3">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2.75" customHeight="1" x14ac:dyDescent="0.3">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2.75" customHeight="1" x14ac:dyDescent="0.3">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2.75" customHeight="1" x14ac:dyDescent="0.3">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2.75" customHeight="1" x14ac:dyDescent="0.3">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2.75" customHeight="1" x14ac:dyDescent="0.3">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2.75" customHeight="1" x14ac:dyDescent="0.3">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2.75" customHeight="1" x14ac:dyDescent="0.3">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2.75" customHeight="1" x14ac:dyDescent="0.3">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2.75" customHeight="1" x14ac:dyDescent="0.3">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2.75" customHeight="1" x14ac:dyDescent="0.3">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2.75" customHeight="1" x14ac:dyDescent="0.3">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2.75" customHeight="1" x14ac:dyDescent="0.3">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2.75" customHeight="1" x14ac:dyDescent="0.3">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2.75" customHeight="1" x14ac:dyDescent="0.3">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2.75" customHeight="1" x14ac:dyDescent="0.3">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2.75" customHeight="1" x14ac:dyDescent="0.3">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2.75" customHeight="1" x14ac:dyDescent="0.3">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2.75" customHeight="1" x14ac:dyDescent="0.3">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2.75" customHeight="1" x14ac:dyDescent="0.3">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2.75" customHeight="1" x14ac:dyDescent="0.3">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2.75" customHeight="1" x14ac:dyDescent="0.3">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2.75" customHeight="1" x14ac:dyDescent="0.3">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2.75" customHeight="1" x14ac:dyDescent="0.3">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2.75" customHeight="1" x14ac:dyDescent="0.3">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2.75" customHeight="1" x14ac:dyDescent="0.3">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2.75" customHeight="1" x14ac:dyDescent="0.3">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2.75" customHeight="1" x14ac:dyDescent="0.3">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2.75" customHeight="1" x14ac:dyDescent="0.3">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2.75" customHeight="1" x14ac:dyDescent="0.3">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2.75" customHeight="1" x14ac:dyDescent="0.3">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2.75" customHeight="1" x14ac:dyDescent="0.3">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2.75" customHeight="1" x14ac:dyDescent="0.3">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2.75" customHeight="1" x14ac:dyDescent="0.3">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2.75" customHeight="1" x14ac:dyDescent="0.3">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2.75" customHeight="1" x14ac:dyDescent="0.3">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2.75" customHeight="1" x14ac:dyDescent="0.3">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2.75" customHeight="1" x14ac:dyDescent="0.3">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2.75" customHeight="1" x14ac:dyDescent="0.3">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2.75" customHeight="1" x14ac:dyDescent="0.3">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2.75" customHeight="1" x14ac:dyDescent="0.3">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2.75" customHeight="1" x14ac:dyDescent="0.3">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2.75" customHeight="1" x14ac:dyDescent="0.3">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2.75" customHeight="1" x14ac:dyDescent="0.3">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2.75" customHeight="1" x14ac:dyDescent="0.3">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2.75" customHeight="1" x14ac:dyDescent="0.3">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2.75" customHeight="1" x14ac:dyDescent="0.3">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2.75" customHeight="1" x14ac:dyDescent="0.3">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2.75" customHeight="1" x14ac:dyDescent="0.3">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2.75" customHeight="1" x14ac:dyDescent="0.3">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2.75" customHeight="1" x14ac:dyDescent="0.3">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2.75" customHeight="1" x14ac:dyDescent="0.3">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2.75" customHeight="1" x14ac:dyDescent="0.3">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2.75" customHeight="1" x14ac:dyDescent="0.3">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2.75" customHeight="1" x14ac:dyDescent="0.3">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2.75" customHeight="1" x14ac:dyDescent="0.3">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2.75" customHeight="1" x14ac:dyDescent="0.3">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2.75" customHeight="1" x14ac:dyDescent="0.3">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2.75" customHeight="1" x14ac:dyDescent="0.3">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2.75" customHeight="1" x14ac:dyDescent="0.3">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2.75" customHeight="1" x14ac:dyDescent="0.3">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2.75" customHeight="1" x14ac:dyDescent="0.3">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2.75" customHeight="1" x14ac:dyDescent="0.3">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2.75" customHeight="1" x14ac:dyDescent="0.3">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2.75" customHeight="1" x14ac:dyDescent="0.3">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2.75" customHeight="1" x14ac:dyDescent="0.3">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2.75" customHeight="1" x14ac:dyDescent="0.3">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2.75" customHeight="1" x14ac:dyDescent="0.3">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2.75" customHeight="1" x14ac:dyDescent="0.3">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2.75" customHeight="1" x14ac:dyDescent="0.3">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2.75" customHeight="1" x14ac:dyDescent="0.3">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2.75" customHeight="1" x14ac:dyDescent="0.3">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2.75" customHeight="1" x14ac:dyDescent="0.3">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2.75" customHeight="1" x14ac:dyDescent="0.3">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2.75" customHeight="1" x14ac:dyDescent="0.3">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2.75" customHeight="1" x14ac:dyDescent="0.3">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2.75" customHeight="1" x14ac:dyDescent="0.3">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2.75" customHeight="1" x14ac:dyDescent="0.3">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2.75" customHeight="1" x14ac:dyDescent="0.3">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2.75" customHeight="1" x14ac:dyDescent="0.3">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2.75" customHeight="1" x14ac:dyDescent="0.3">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2.75" customHeight="1" x14ac:dyDescent="0.3">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2.75" customHeight="1" x14ac:dyDescent="0.3">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2.75" customHeight="1" x14ac:dyDescent="0.3">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2.75" customHeight="1" x14ac:dyDescent="0.3">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2.75" customHeight="1" x14ac:dyDescent="0.3">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2.75" customHeight="1" x14ac:dyDescent="0.3">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2.75" customHeight="1" x14ac:dyDescent="0.3">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2.75" customHeight="1" x14ac:dyDescent="0.3">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2.75" customHeight="1" x14ac:dyDescent="0.3">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2.75" customHeight="1" x14ac:dyDescent="0.3">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2.75" customHeight="1" x14ac:dyDescent="0.3">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2.75" customHeight="1" x14ac:dyDescent="0.3">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2.75" customHeight="1" x14ac:dyDescent="0.3">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2.75" customHeight="1" x14ac:dyDescent="0.3">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2.75" customHeight="1" x14ac:dyDescent="0.3">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2.75" customHeight="1" x14ac:dyDescent="0.3">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2.75" customHeight="1" x14ac:dyDescent="0.3">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2.75" customHeight="1" x14ac:dyDescent="0.3">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2.75" customHeight="1" x14ac:dyDescent="0.3">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2.75" customHeight="1" x14ac:dyDescent="0.3">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2.75" customHeight="1" x14ac:dyDescent="0.3">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2.75" customHeight="1" x14ac:dyDescent="0.3">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2.75" customHeight="1" x14ac:dyDescent="0.3">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2.75" customHeight="1" x14ac:dyDescent="0.3">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2.75" customHeight="1" x14ac:dyDescent="0.3">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2.75" customHeight="1" x14ac:dyDescent="0.3">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2.75" customHeight="1" x14ac:dyDescent="0.3">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2.75" customHeight="1" x14ac:dyDescent="0.3">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2.75" customHeight="1" x14ac:dyDescent="0.3">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2.75" customHeight="1" x14ac:dyDescent="0.3">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2.75" customHeight="1" x14ac:dyDescent="0.3">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2.75" customHeight="1" x14ac:dyDescent="0.3">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2.75" customHeight="1" x14ac:dyDescent="0.3">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2.75" customHeight="1" x14ac:dyDescent="0.3">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2.75" customHeight="1" x14ac:dyDescent="0.3">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2.75" customHeight="1" x14ac:dyDescent="0.3">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2.75" customHeight="1" x14ac:dyDescent="0.3">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2.75" customHeight="1" x14ac:dyDescent="0.3">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2.75" customHeight="1" x14ac:dyDescent="0.3">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2.75" customHeight="1" x14ac:dyDescent="0.3">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2.75" customHeight="1" x14ac:dyDescent="0.3">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2.75" customHeight="1" x14ac:dyDescent="0.3">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2.75" customHeight="1" x14ac:dyDescent="0.3">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2.75" customHeight="1" x14ac:dyDescent="0.3">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2.75" customHeight="1" x14ac:dyDescent="0.3">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2.75" customHeight="1" x14ac:dyDescent="0.3">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2.75" customHeight="1" x14ac:dyDescent="0.3">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2.75" customHeight="1" x14ac:dyDescent="0.3">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2.75" customHeight="1" x14ac:dyDescent="0.3">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2.75" customHeight="1" x14ac:dyDescent="0.3">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2.75" customHeight="1" x14ac:dyDescent="0.3">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2.75" customHeight="1" x14ac:dyDescent="0.3">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2.75" customHeight="1" x14ac:dyDescent="0.3">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2.75" customHeight="1" x14ac:dyDescent="0.3">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2.75" customHeight="1" x14ac:dyDescent="0.3">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2.75" customHeight="1" x14ac:dyDescent="0.3">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2.75" customHeight="1" x14ac:dyDescent="0.3">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2.75" customHeight="1" x14ac:dyDescent="0.3">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2.75" customHeight="1" x14ac:dyDescent="0.3">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2.75" customHeight="1" x14ac:dyDescent="0.3">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2.75" customHeight="1" x14ac:dyDescent="0.3">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2.75" customHeight="1" x14ac:dyDescent="0.3">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2.75" customHeight="1" x14ac:dyDescent="0.3">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2.75" customHeight="1" x14ac:dyDescent="0.3">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2.75" customHeight="1" x14ac:dyDescent="0.3">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2.75" customHeight="1" x14ac:dyDescent="0.3">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2.75" customHeight="1" x14ac:dyDescent="0.3">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2.75" customHeight="1" x14ac:dyDescent="0.3">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2.75" customHeight="1" x14ac:dyDescent="0.3">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2.75" customHeight="1" x14ac:dyDescent="0.3">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2.75" customHeight="1" x14ac:dyDescent="0.3">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2.75" customHeight="1" x14ac:dyDescent="0.3">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2.75" customHeight="1" x14ac:dyDescent="0.3">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2.75" customHeight="1" x14ac:dyDescent="0.3">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2.75" customHeight="1" x14ac:dyDescent="0.3">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2.75" customHeight="1" x14ac:dyDescent="0.3">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2.75" customHeight="1" x14ac:dyDescent="0.3">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2.75" customHeight="1" x14ac:dyDescent="0.3">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2.75" customHeight="1" x14ac:dyDescent="0.3">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2.75" customHeight="1" x14ac:dyDescent="0.3">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2.75" customHeight="1" x14ac:dyDescent="0.3">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2.75" customHeight="1" x14ac:dyDescent="0.3">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2.75" customHeight="1" x14ac:dyDescent="0.3">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2.75" customHeight="1" x14ac:dyDescent="0.3">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2.75" customHeight="1" x14ac:dyDescent="0.3">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2.75" customHeight="1" x14ac:dyDescent="0.3">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2.75" customHeight="1" x14ac:dyDescent="0.3">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2.75" customHeight="1" x14ac:dyDescent="0.3">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2.75" customHeight="1" x14ac:dyDescent="0.3">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2.75" customHeight="1" x14ac:dyDescent="0.3">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2.75" customHeight="1" x14ac:dyDescent="0.3">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2.75" customHeight="1" x14ac:dyDescent="0.3">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2.75" customHeight="1" x14ac:dyDescent="0.3">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2.75" customHeight="1" x14ac:dyDescent="0.3">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2.75" customHeight="1" x14ac:dyDescent="0.3">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2.75" customHeight="1" x14ac:dyDescent="0.3">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2.75" customHeight="1" x14ac:dyDescent="0.3">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2.75" customHeight="1" x14ac:dyDescent="0.3">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2.75" customHeight="1" x14ac:dyDescent="0.3">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2.75" customHeight="1" x14ac:dyDescent="0.3">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2.75" customHeight="1" x14ac:dyDescent="0.3">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2.75" customHeight="1" x14ac:dyDescent="0.3">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2.75" customHeight="1" x14ac:dyDescent="0.3">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2.75" customHeight="1" x14ac:dyDescent="0.3">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2.75" customHeight="1" x14ac:dyDescent="0.3">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2.75" customHeight="1" x14ac:dyDescent="0.3">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2.75" customHeight="1" x14ac:dyDescent="0.3">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2.75" customHeight="1" x14ac:dyDescent="0.3">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2.75" customHeight="1" x14ac:dyDescent="0.3">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2.75" customHeight="1" x14ac:dyDescent="0.3">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2.75" customHeight="1" x14ac:dyDescent="0.3">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2.75" customHeight="1" x14ac:dyDescent="0.3">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2.75" customHeight="1" x14ac:dyDescent="0.3">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2.75" customHeight="1" x14ac:dyDescent="0.3">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2.75" customHeight="1" x14ac:dyDescent="0.3">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2.75" customHeight="1" x14ac:dyDescent="0.3">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2.75" customHeight="1" x14ac:dyDescent="0.3">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2.75" customHeight="1" x14ac:dyDescent="0.3">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2.75" customHeight="1" x14ac:dyDescent="0.3">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2.75" customHeight="1" x14ac:dyDescent="0.3">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2.75" customHeight="1" x14ac:dyDescent="0.3">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2.75" customHeight="1" x14ac:dyDescent="0.3">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2.75" customHeight="1" x14ac:dyDescent="0.3">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2.75" customHeight="1" x14ac:dyDescent="0.3">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2.75" customHeight="1" x14ac:dyDescent="0.3">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2.75" customHeight="1" x14ac:dyDescent="0.3">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2.75" customHeight="1" x14ac:dyDescent="0.3">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2.75" customHeight="1" x14ac:dyDescent="0.3">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2.75" customHeight="1" x14ac:dyDescent="0.3">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2.75" customHeight="1" x14ac:dyDescent="0.3">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2.75" customHeight="1" x14ac:dyDescent="0.3">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2.75" customHeight="1" x14ac:dyDescent="0.3">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2.75" customHeight="1" x14ac:dyDescent="0.3">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2.75" customHeight="1" x14ac:dyDescent="0.3">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2.75" customHeight="1" x14ac:dyDescent="0.3">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2.75" customHeight="1" x14ac:dyDescent="0.3">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2.75" customHeight="1" x14ac:dyDescent="0.3">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2.75" customHeight="1" x14ac:dyDescent="0.3">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2.75" customHeight="1" x14ac:dyDescent="0.3">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2.75" customHeight="1" x14ac:dyDescent="0.3">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2.75" customHeight="1" x14ac:dyDescent="0.3">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2.75" customHeight="1" x14ac:dyDescent="0.3">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2.75" customHeight="1" x14ac:dyDescent="0.3">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2.75" customHeight="1" x14ac:dyDescent="0.3">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2.75" customHeight="1" x14ac:dyDescent="0.3">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2.75" customHeight="1" x14ac:dyDescent="0.3">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2.75" customHeight="1" x14ac:dyDescent="0.3">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2.75" customHeight="1" x14ac:dyDescent="0.3">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2.75" customHeight="1" x14ac:dyDescent="0.3">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2.75" customHeight="1" x14ac:dyDescent="0.3">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2.75" customHeight="1" x14ac:dyDescent="0.3">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2.75" customHeight="1" x14ac:dyDescent="0.3">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2.75" customHeight="1" x14ac:dyDescent="0.3">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2.75" customHeight="1" x14ac:dyDescent="0.3">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2.75" customHeight="1" x14ac:dyDescent="0.3">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2.75" customHeight="1" x14ac:dyDescent="0.3">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2.75" customHeight="1" x14ac:dyDescent="0.3">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2.75" customHeight="1" x14ac:dyDescent="0.3">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2.75" customHeight="1" x14ac:dyDescent="0.3">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2.75" customHeight="1" x14ac:dyDescent="0.3">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2.75" customHeight="1" x14ac:dyDescent="0.3">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2.75" customHeight="1" x14ac:dyDescent="0.3">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2.75" customHeight="1" x14ac:dyDescent="0.3">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2.75" customHeight="1" x14ac:dyDescent="0.3">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2.75" customHeight="1" x14ac:dyDescent="0.3">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2.75" customHeight="1" x14ac:dyDescent="0.3">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2.75" customHeight="1" x14ac:dyDescent="0.3">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2.75" customHeight="1" x14ac:dyDescent="0.3">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2.75" customHeight="1" x14ac:dyDescent="0.3">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2.75" customHeight="1" x14ac:dyDescent="0.3">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2.75" customHeight="1" x14ac:dyDescent="0.3">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2.75" customHeight="1" x14ac:dyDescent="0.3">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2.75" customHeight="1" x14ac:dyDescent="0.3">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2.75" customHeight="1" x14ac:dyDescent="0.3">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2.75" customHeight="1" x14ac:dyDescent="0.3">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2.75" customHeight="1" x14ac:dyDescent="0.3">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2.75" customHeight="1" x14ac:dyDescent="0.3">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2.75" customHeight="1" x14ac:dyDescent="0.3">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2.75" customHeight="1" x14ac:dyDescent="0.3">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2.75" customHeight="1" x14ac:dyDescent="0.3">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2.75" customHeight="1" x14ac:dyDescent="0.3">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2.75" customHeight="1" x14ac:dyDescent="0.3">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2.75" customHeight="1" x14ac:dyDescent="0.3">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2.75" customHeight="1" x14ac:dyDescent="0.3">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2.75" customHeight="1" x14ac:dyDescent="0.3">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2.75" customHeight="1" x14ac:dyDescent="0.3">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2.75" customHeight="1" x14ac:dyDescent="0.3">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2.75" customHeight="1" x14ac:dyDescent="0.3">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2.75" customHeight="1" x14ac:dyDescent="0.3">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2.75" customHeight="1" x14ac:dyDescent="0.3">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2.75" customHeight="1" x14ac:dyDescent="0.3">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2.75" customHeight="1" x14ac:dyDescent="0.3">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2.75" customHeight="1" x14ac:dyDescent="0.3">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2.75" customHeight="1" x14ac:dyDescent="0.3">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2.75" customHeight="1" x14ac:dyDescent="0.3">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2.75" customHeight="1" x14ac:dyDescent="0.3">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2.75" customHeight="1" x14ac:dyDescent="0.3">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2.75" customHeight="1" x14ac:dyDescent="0.3">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2.75" customHeight="1" x14ac:dyDescent="0.3">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2.75" customHeight="1" x14ac:dyDescent="0.3">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2.75" customHeight="1" x14ac:dyDescent="0.3">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2.75" customHeight="1" x14ac:dyDescent="0.3">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2.75" customHeight="1" x14ac:dyDescent="0.3">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2.75" customHeight="1" x14ac:dyDescent="0.3">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2.75" customHeight="1" x14ac:dyDescent="0.3">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2.75" customHeight="1" x14ac:dyDescent="0.3">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2.75" customHeight="1" x14ac:dyDescent="0.3">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2.75" customHeight="1" x14ac:dyDescent="0.3">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2.75" customHeight="1" x14ac:dyDescent="0.3">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2.75" customHeight="1" x14ac:dyDescent="0.3">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2.75" customHeight="1" x14ac:dyDescent="0.3">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2.75" customHeight="1" x14ac:dyDescent="0.3">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2.75" customHeight="1" x14ac:dyDescent="0.3">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2.75" customHeight="1" x14ac:dyDescent="0.3">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2.75" customHeight="1" x14ac:dyDescent="0.3">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2.75" customHeight="1" x14ac:dyDescent="0.3">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2.75" customHeight="1" x14ac:dyDescent="0.3">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2.75" customHeight="1" x14ac:dyDescent="0.3">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2.75" customHeight="1" x14ac:dyDescent="0.3">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2.75" customHeight="1" x14ac:dyDescent="0.3">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2.75" customHeight="1" x14ac:dyDescent="0.3">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2.75" customHeight="1" x14ac:dyDescent="0.3">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2.75" customHeight="1" x14ac:dyDescent="0.3">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2.75" customHeight="1" x14ac:dyDescent="0.3">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2.75" customHeight="1" x14ac:dyDescent="0.3">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2.75" customHeight="1" x14ac:dyDescent="0.3">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2.75" customHeight="1" x14ac:dyDescent="0.3">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2.75" customHeight="1" x14ac:dyDescent="0.3">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2.75" customHeight="1" x14ac:dyDescent="0.3">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2.75" customHeight="1" x14ac:dyDescent="0.3">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2.75" customHeight="1" x14ac:dyDescent="0.3">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2.75" customHeight="1" x14ac:dyDescent="0.3">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2.75" customHeight="1" x14ac:dyDescent="0.3">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2.75" customHeight="1" x14ac:dyDescent="0.3">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2.75" customHeight="1" x14ac:dyDescent="0.3">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2.75" customHeight="1" x14ac:dyDescent="0.3">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2.75" customHeight="1" x14ac:dyDescent="0.3">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2.75" customHeight="1" x14ac:dyDescent="0.3">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2.75" customHeight="1" x14ac:dyDescent="0.3">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2.75" customHeight="1" x14ac:dyDescent="0.3">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2.75" customHeight="1" x14ac:dyDescent="0.3">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2.75" customHeight="1" x14ac:dyDescent="0.3">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2.75" customHeight="1" x14ac:dyDescent="0.3">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2.75" customHeight="1" x14ac:dyDescent="0.3">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2.75" customHeight="1" x14ac:dyDescent="0.3">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2.75" customHeight="1" x14ac:dyDescent="0.3">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2.75" customHeight="1" x14ac:dyDescent="0.3">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2.75" customHeight="1" x14ac:dyDescent="0.3">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2.75" customHeight="1" x14ac:dyDescent="0.3">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2.75" customHeight="1" x14ac:dyDescent="0.3">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2.75" customHeight="1" x14ac:dyDescent="0.3">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2.75" customHeight="1" x14ac:dyDescent="0.3">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2.75" customHeight="1" x14ac:dyDescent="0.3">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2.75" customHeight="1" x14ac:dyDescent="0.3">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2.75" customHeight="1" x14ac:dyDescent="0.3">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2.75" customHeight="1" x14ac:dyDescent="0.3">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2.75" customHeight="1" x14ac:dyDescent="0.3">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2.75" customHeight="1" x14ac:dyDescent="0.3">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2.75" customHeight="1" x14ac:dyDescent="0.3">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2.75" customHeight="1" x14ac:dyDescent="0.3">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2.75" customHeight="1" x14ac:dyDescent="0.3">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2.75" customHeight="1" x14ac:dyDescent="0.3">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2.75" customHeight="1" x14ac:dyDescent="0.3">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2.75" customHeight="1" x14ac:dyDescent="0.3">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2.75" customHeight="1" x14ac:dyDescent="0.3">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2.75" customHeight="1" x14ac:dyDescent="0.3">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2.75" customHeight="1" x14ac:dyDescent="0.3">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2.75" customHeight="1" x14ac:dyDescent="0.3">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2.75" customHeight="1" x14ac:dyDescent="0.3">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2.75" customHeight="1" x14ac:dyDescent="0.3">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2.75" customHeight="1" x14ac:dyDescent="0.3">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2.75" customHeight="1" x14ac:dyDescent="0.3">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2.75" customHeight="1" x14ac:dyDescent="0.3">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2.75" customHeight="1" x14ac:dyDescent="0.3">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2.75" customHeight="1" x14ac:dyDescent="0.3">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2.75" customHeight="1" x14ac:dyDescent="0.3">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2.75" customHeight="1" x14ac:dyDescent="0.3">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2.75" customHeight="1" x14ac:dyDescent="0.3">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2.75" customHeight="1" x14ac:dyDescent="0.3">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spans="1:26" ht="12.75" customHeight="1" x14ac:dyDescent="0.3">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spans="1:26" ht="12.75" customHeight="1" x14ac:dyDescent="0.3">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spans="1:26" ht="12.75" customHeight="1" x14ac:dyDescent="0.3">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spans="1:26" ht="12.75" customHeight="1" x14ac:dyDescent="0.3">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spans="1:26" ht="12.75" customHeight="1" x14ac:dyDescent="0.3">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spans="1:26" ht="12.75" customHeight="1" x14ac:dyDescent="0.3">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1:A1000"/>
  <sheetViews>
    <sheetView workbookViewId="0"/>
  </sheetViews>
  <sheetFormatPr baseColWidth="10" defaultColWidth="14.44140625" defaultRowHeight="15" customHeight="1" x14ac:dyDescent="0.3"/>
  <cols>
    <col min="1" max="1" width="18.33203125" customWidth="1"/>
    <col min="2" max="2" width="23.6640625" customWidth="1"/>
    <col min="3" max="3" width="22.109375" customWidth="1"/>
    <col min="4" max="4" width="21.88671875" customWidth="1"/>
    <col min="5" max="26" width="10.6640625" customWidth="1"/>
  </cols>
  <sheetData>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Feuil1</vt:lpstr>
      <vt:lpstr>Inter</vt:lpstr>
      <vt:lpstr>Inter2</vt:lpstr>
      <vt:lpstr>Inter3</vt:lpstr>
      <vt:lpstr>Feuil2</vt:lpstr>
      <vt:lpstr>Feuil3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Délégué épiscopal à la communication</cp:lastModifiedBy>
  <dcterms:created xsi:type="dcterms:W3CDTF">2023-10-18T13:16:47Z</dcterms:created>
  <dcterms:modified xsi:type="dcterms:W3CDTF">2025-09-24T13:46:09Z</dcterms:modified>
</cp:coreProperties>
</file>